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<sst xmlns="http://schemas.openxmlformats.org/spreadsheetml/2006/main" count="721" uniqueCount="372">
  <si>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</si>
  <si>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</si>
  <si>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</si>
  <si>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</si>
  <si>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</si>
  <si>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</si>
  <si>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</si>
  <si>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</si>
  <si>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</si>
  <si>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</si>
  <si>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</si>
  <si>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</si>
  <si>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</si>
  <si>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</si>
  <si>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</si>
  <si>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Предоставление субсидий бюджетным, автономным  учреждениям  и иным некомерческим организациям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</si>
  <si>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</si>
  <si>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</si>
  <si>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</si>
  <si>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</si>
  <si>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</si>
  <si>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</si>
  <si>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>Иные бюджетные ассигновнаия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</si>
  <si>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</si>
  <si>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</si>
  <si>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</si>
  <si>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</si>
  <si>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</si>
  <si>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</si>
  <si>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</si>
  <si>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</si>
  <si>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</si>
  <si>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</si>
  <si>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</si>
  <si>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</si>
  <si>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</si>
  <si>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</si>
  <si>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</si>
  <si>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</si>
  <si>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</si>
  <si>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</si>
  <si>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 xml:space="preserve">Основное мероприятие "Обеспечение  функционирования единой системы вызовов  экстренной оператинвной службы" 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</si>
  <si>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</si>
  <si>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</si>
  <si>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</si>
  <si>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</si>
  <si>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</si>
  <si>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</si>
  <si>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</si>
  <si>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</si>
  <si>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</si>
  <si>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</si>
  <si>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Резервные фонды 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</si>
  <si>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</si>
  <si>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</si>
  <si>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</si>
  <si>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</si>
  <si>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</si>
  <si>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</si>
  <si>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2019 год</t>
  </si>
  <si>
    <t>МО "Зеленоградский городской округ"</t>
  </si>
  <si>
    <t>Приложение №9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</si>
  <si>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</si>
  <si>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</si>
  <si>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</si>
  <si>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</si>
  <si>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</si>
  <si>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Расходы на обеспечение деятельности (оказание услуг) муниципальных учреждений в области общегосударственного управления</t>
  </si>
  <si>
    <t xml:space="preserve">Основное мероприятие "Финансовое обеспечение казенного учреждения "Служба заказчика Зеленоградского городского округа" </t>
  </si>
  <si>
    <t>Иные бюджетные ассигнования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</si>
  <si>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</si>
  <si>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</si>
  <si>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</si>
  <si>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</si>
  <si>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</si>
  <si>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</si>
  <si>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</si>
  <si>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Попрограмма "Развитие дошкольного образования"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</si>
  <si>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</si>
  <si>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Субвенции бюджетам городских округов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</si>
  <si>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</si>
  <si>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</si>
  <si>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</si>
  <si>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</si>
  <si>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</si>
  <si>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</si>
  <si>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</si>
  <si>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</si>
  <si>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</si>
  <si>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</si>
  <si>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</si>
  <si>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</si>
  <si>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Основное мероприятие "Модернизация автобусного парка"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</si>
  <si>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</si>
  <si>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</si>
  <si>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</si>
  <si>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</si>
  <si>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</si>
  <si>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</si>
  <si>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</si>
  <si>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</si>
  <si>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</si>
  <si>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</si>
  <si>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</si>
  <si>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</si>
  <si>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</si>
  <si>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</si>
  <si>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</si>
  <si>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</si>
  <si>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</si>
  <si>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</si>
  <si>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</si>
  <si>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</si>
  <si>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</si>
  <si>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</si>
  <si>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</si>
  <si>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</si>
  <si>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</si>
  <si>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</si>
  <si>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</si>
  <si>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</si>
  <si>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</si>
  <si>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</si>
  <si>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</si>
  <si>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</si>
  <si>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</si>
  <si>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</si>
  <si>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</si>
  <si>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</si>
  <si>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</si>
  <si>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</si>
  <si>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0112000000</t>
  </si>
  <si>
    <t>0112001010</t>
  </si>
  <si>
    <t>0112001020</t>
  </si>
  <si>
    <t>0112071050</t>
  </si>
  <si>
    <t>0113000000</t>
  </si>
  <si>
    <t>0113001010</t>
  </si>
  <si>
    <t>0113001020</t>
  </si>
  <si>
    <t>ОБРАЗОВАНИЕ</t>
  </si>
  <si>
    <t xml:space="preserve">0210000000  </t>
  </si>
  <si>
    <t>0211000000</t>
  </si>
  <si>
    <t>0211001010</t>
  </si>
  <si>
    <t>0211070620</t>
  </si>
  <si>
    <t>0212000000</t>
  </si>
  <si>
    <t>0212001010</t>
  </si>
  <si>
    <t>0212070620</t>
  </si>
  <si>
    <t>0213000000</t>
  </si>
  <si>
    <t>0213001010</t>
  </si>
  <si>
    <t>0214000000</t>
  </si>
  <si>
    <t>0214100000</t>
  </si>
  <si>
    <t>0214170160</t>
  </si>
  <si>
    <t>0214271010</t>
  </si>
  <si>
    <t>0214371010</t>
  </si>
  <si>
    <t>СОЦИАЛЬНАЯ ПОЛИТИКА</t>
  </si>
  <si>
    <t>КУЛЬТУРА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</si>
  <si>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</si>
  <si>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</si>
  <si>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</si>
  <si>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</si>
  <si>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</si>
  <si>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</si>
  <si>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</si>
  <si>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</si>
  <si>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</si>
  <si>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</si>
  <si>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</si>
  <si>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</si>
  <si>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</si>
  <si>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</si>
  <si>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</si>
  <si>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</si>
  <si>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0414001010</t>
  </si>
  <si>
    <t>Проведение спортивно-массовых мероприятий</t>
  </si>
  <si>
    <t>0414001020</t>
  </si>
  <si>
    <t>Субсидии бюджетам городских округов на обеспечение поддержки муниципальных образований в сфере культуры</t>
  </si>
  <si>
    <t>0414071090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</si>
  <si>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</si>
  <si>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</si>
  <si>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</si>
  <si>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</si>
  <si>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0521001010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</si>
  <si>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</si>
  <si>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</si>
  <si>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</si>
  <si>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</si>
  <si>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</si>
  <si>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</si>
  <si>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</si>
  <si>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</si>
  <si>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Мероприятия по реализации программы конкретных дел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</si>
  <si>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</si>
  <si>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</si>
  <si>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</si>
  <si>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</si>
  <si>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</si>
  <si>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</si>
  <si>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</si>
  <si>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</si>
  <si>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</si>
  <si>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Основное мероприятие "Содержание мунципального казенного учреждения "Зеленоградский городской округ" "Плантаже"</t>
  </si>
  <si>
    <t>Содержание мунципального казенного учреждения "Зеленоградский городской округ" "Плантаже"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</si>
  <si>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</si>
  <si>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</si>
  <si>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</si>
  <si>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</si>
  <si>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</si>
  <si>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</si>
  <si>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0611076000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</si>
  <si>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</si>
  <si>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06110R5410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</si>
  <si>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</si>
  <si>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</si>
  <si>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</si>
  <si>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06110R5420</t>
  </si>
  <si>
    <t>06110R5430</t>
  </si>
  <si>
    <t>06110R5440</t>
  </si>
  <si>
    <t>0612000000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</si>
  <si>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</si>
  <si>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</si>
  <si>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06120L5670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</si>
  <si>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</si>
  <si>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0613000000</t>
  </si>
  <si>
    <t>0613001010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</si>
  <si>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</si>
  <si>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</si>
  <si>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</si>
  <si>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</si>
  <si>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</si>
  <si>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</si>
  <si>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</si>
  <si>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</si>
  <si>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</si>
  <si>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 xml:space="preserve">Субвенции бюджетам городских округов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</si>
  <si>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</si>
  <si>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</si>
  <si>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</si>
  <si>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</si>
  <si>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</si>
  <si>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</si>
  <si>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</si>
  <si>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</si>
  <si>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 xml:space="preserve">Субсидии бюджетам городских округов на поддержку муниципальных газет </t>
  </si>
  <si>
    <t>0715000000</t>
  </si>
  <si>
    <t>0715001010</t>
  </si>
  <si>
    <t>0715071250</t>
  </si>
  <si>
    <t>Размещение информационных материалов  с целью  информирования граждан  в вопросах социально-экономичесского развития  муниципального образования"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</si>
  <si>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</si>
  <si>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</si>
  <si>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</si>
  <si>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</si>
  <si>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</si>
  <si>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</si>
  <si>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</si>
  <si>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</si>
  <si>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</si>
  <si>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</si>
  <si>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</si>
  <si>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</si>
  <si>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</si>
  <si>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</si>
  <si>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</si>
  <si>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</si>
  <si>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0911001010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</si>
  <si>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</si>
  <si>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</si>
  <si>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</si>
  <si>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</si>
  <si>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</si>
  <si>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</si>
  <si>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</si>
  <si>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</si>
  <si>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</si>
  <si>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</si>
  <si>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</si>
  <si>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Обеспечение поддержки юридических лиц, работующих в сфере малого и среднего бизнеса</t>
  </si>
  <si>
    <t>0214401010</t>
  </si>
  <si>
    <t>0214501010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</si>
  <si>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</si>
  <si>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</si>
  <si>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</si>
  <si>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</si>
  <si>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</si>
  <si>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</si>
  <si>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</si>
  <si>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</si>
  <si>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</si>
  <si>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</si>
  <si>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</si>
  <si>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</si>
  <si>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0312470640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</si>
  <si>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</si>
  <si>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</si>
  <si>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</si>
  <si>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</si>
  <si>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</si>
  <si>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</si>
  <si>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</si>
  <si>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</si>
  <si>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0314170120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</si>
  <si>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</si>
  <si>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</si>
  <si>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</si>
  <si>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</si>
  <si>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</si>
  <si>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</si>
  <si>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</si>
  <si>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</si>
  <si>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0321001010</t>
  </si>
  <si>
    <t>Непрограммное направление расходов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</si>
  <si>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</si>
  <si>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</si>
  <si>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</si>
  <si>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</si>
  <si>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</si>
  <si>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</si>
  <si>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</si>
  <si>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</si>
  <si>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</si>
  <si>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</si>
  <si>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</si>
  <si>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</si>
  <si>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</si>
  <si>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0722051200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</si>
  <si>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на 2019 год</t>
  </si>
  <si>
    <t>0211001020</t>
  </si>
  <si>
    <t>0214200000</t>
  </si>
  <si>
    <t>0214300000</t>
  </si>
  <si>
    <t>0214400000</t>
  </si>
  <si>
    <t>0214500000</t>
  </si>
  <si>
    <t>03120П0000</t>
  </si>
  <si>
    <t>0312100000</t>
  </si>
  <si>
    <t>0312200000</t>
  </si>
  <si>
    <t>Организация отдыха и оздоровления детей (местный бюджет)</t>
  </si>
  <si>
    <t>Мероприятия по обеспечению жильем молодых семей (местный бюджет)</t>
  </si>
  <si>
    <t>0521000000</t>
  </si>
  <si>
    <t>0521071120</t>
  </si>
  <si>
    <t>Основное мероприятие "Осуществление расходов за ливневые стоки"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</si>
  <si>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</si>
  <si>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>ЭКОНОМИКА</t>
  </si>
  <si>
    <t>Oбеспечение бесплатным питанием отдельных категорий обучающихся в муниципальных общеобразовательных организациях (местный бюджет)</t>
  </si>
  <si>
    <t>0214101010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</si>
  <si>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</si>
  <si>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</si>
  <si>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Основное мероприятие "Персонифицированное  дополнительное образование детей"</t>
  </si>
  <si>
    <t>0213001020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</si>
  <si>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</si>
  <si>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</si>
  <si>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0214601010</t>
  </si>
  <si>
    <t>0214600000</t>
  </si>
  <si>
    <t>0530000000</t>
  </si>
  <si>
    <t>0531000000</t>
  </si>
  <si>
    <t>0531001010</t>
  </si>
  <si>
    <t>0532100000</t>
  </si>
  <si>
    <t>0532101010</t>
  </si>
  <si>
    <t>0532270730</t>
  </si>
  <si>
    <t>0532371380</t>
  </si>
  <si>
    <t>0532400000</t>
  </si>
  <si>
    <t>0532401010</t>
  </si>
  <si>
    <t>0533000000</t>
  </si>
  <si>
    <t>0533001010</t>
  </si>
  <si>
    <t>0534000000</t>
  </si>
  <si>
    <t>0534001010</t>
  </si>
  <si>
    <t>0613001020</t>
  </si>
  <si>
    <t>0613001030</t>
  </si>
  <si>
    <t>0613070660</t>
  </si>
  <si>
    <t>1012001020</t>
  </si>
  <si>
    <t>1012001030</t>
  </si>
  <si>
    <t>9910000000</t>
  </si>
  <si>
    <t>9910001010</t>
  </si>
  <si>
    <t xml:space="preserve">Субсидии бюджетам городских округов на обеспечение организации отдыха детей в каникулярное время,  включая мероприятия по обеспечению безопасности  их жизни и здоровья </t>
  </si>
  <si>
    <t>0314171110</t>
  </si>
  <si>
    <t>от  19 декабря 2018 г.№269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</si>
</sst>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 wrapText="1"/>
    </xf>
    <xf numFmtId="49" fontId="50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wrapText="1"/>
    </xf>
    <xf numFmtId="49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49" fontId="52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8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8" fillId="20" borderId="10" xfId="0" applyFont="1" applyFill="1" applyBorder="1" applyAlignment="1">
      <alignment wrapText="1"/>
    </xf>
    <xf numFmtId="49" fontId="8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54" fillId="33" borderId="0" xfId="0" applyFont="1" applyFill="1" applyAlignment="1">
      <alignment/>
    </xf>
    <xf numFmtId="49" fontId="9" fillId="0" borderId="10" xfId="0" applyNumberFormat="1" applyFont="1" applyBorder="1" applyAlignment="1">
      <alignment/>
    </xf>
    <xf numFmtId="0" fontId="10" fillId="23" borderId="10" xfId="0" applyFont="1" applyFill="1" applyBorder="1" applyAlignment="1">
      <alignment wrapText="1"/>
    </xf>
    <xf numFmtId="49" fontId="10" fillId="23" borderId="10" xfId="0" applyNumberFormat="1" applyFont="1" applyFill="1" applyBorder="1" applyAlignment="1">
      <alignment/>
    </xf>
    <xf numFmtId="193" fontId="10" fillId="23" borderId="10" xfId="0" applyNumberFormat="1" applyFont="1" applyFill="1" applyBorder="1" applyAlignment="1">
      <alignment horizontal="left" indent="1"/>
    </xf>
    <xf numFmtId="193" fontId="2" fillId="20" borderId="10" xfId="0" applyNumberFormat="1" applyFont="1" applyFill="1" applyBorder="1" applyAlignment="1">
      <alignment/>
    </xf>
    <xf numFmtId="193" fontId="0" fillId="0" borderId="0" xfId="0" applyNumberFormat="1" applyAlignment="1">
      <alignment horizontal="right"/>
    </xf>
    <xf numFmtId="193" fontId="1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8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50" fillId="33" borderId="10" xfId="0" applyNumberFormat="1" applyFont="1" applyFill="1" applyBorder="1" applyAlignment="1">
      <alignment/>
    </xf>
    <xf numFmtId="193" fontId="51" fillId="0" borderId="10" xfId="0" applyNumberFormat="1" applyFont="1" applyBorder="1" applyAlignment="1">
      <alignment/>
    </xf>
    <xf numFmtId="193" fontId="52" fillId="0" borderId="10" xfId="0" applyNumberFormat="1" applyFont="1" applyBorder="1" applyAlignment="1">
      <alignment/>
    </xf>
    <xf numFmtId="193" fontId="50" fillId="0" borderId="10" xfId="0" applyNumberFormat="1" applyFont="1" applyBorder="1" applyAlignment="1">
      <alignment/>
    </xf>
    <xf numFmtId="193" fontId="9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193" fontId="8" fillId="0" borderId="10" xfId="0" applyNumberFormat="1" applyFont="1" applyFill="1" applyBorder="1" applyAlignment="1">
      <alignment/>
    </xf>
    <xf numFmtId="193" fontId="2" fillId="0" borderId="10" xfId="0" applyNumberFormat="1" applyFont="1" applyFill="1" applyBorder="1" applyAlignment="1">
      <alignment/>
    </xf>
    <xf numFmtId="193" fontId="8" fillId="2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2"/>
  <sheetViews>
    <sheetView tabSelected="1" zoomScale="90" zoomScaleNormal="90" zoomScalePageLayoutView="0" workbookViewId="0" topLeftCell="A297">
      <selection activeCell="A3" sqref="A3:D312"/>
    </sheetView>
  </sheetViews>
  <sheetFormatPr defaultColWidth="9.140625" defaultRowHeight="12.75"/>
  <cols>
    <col min="1" max="1" width="48.7109375" style="0" customWidth="1"/>
    <col min="2" max="2" width="16.00390625" style="1" customWidth="1"/>
    <col min="3" max="3" width="12.140625" style="1" customWidth="1"/>
    <col min="4" max="4" width="17.28125" style="63" customWidth="1"/>
  </cols>
  <sheetData>
    <row r="3" spans="1:4" ht="12.75">
      <c r="A3" s="68" t="s">
        <v>61</v>
      </c>
      <c r="B3" s="68"/>
      <c r="C3" s="68"/>
      <c r="D3" s="68"/>
    </row>
    <row r="4" spans="1:4" ht="12.75">
      <c r="A4" s="69" t="s">
        <v>5</v>
      </c>
      <c r="B4" s="69"/>
      <c r="C4" s="69"/>
      <c r="D4" s="69"/>
    </row>
    <row r="5" spans="1:4" ht="12" customHeight="1">
      <c r="A5" s="69" t="s">
        <v>60</v>
      </c>
      <c r="B5" s="69"/>
      <c r="C5" s="69"/>
      <c r="D5" s="69"/>
    </row>
    <row r="6" spans="2:4" ht="39.75" customHeight="1">
      <c r="B6" s="70" t="s">
        <v>62</v>
      </c>
      <c r="C6" s="71"/>
      <c r="D6" s="71"/>
    </row>
    <row r="7" spans="2:4" ht="12.75">
      <c r="B7" s="72" t="s">
        <v>371</v>
      </c>
      <c r="C7" s="69"/>
      <c r="D7" s="69"/>
    </row>
    <row r="8" spans="2:4" ht="17.25" customHeight="1">
      <c r="B8" s="8"/>
      <c r="C8" s="8"/>
      <c r="D8" s="46"/>
    </row>
    <row r="9" spans="1:5" ht="69.75" customHeight="1">
      <c r="A9" s="73" t="s">
        <v>323</v>
      </c>
      <c r="B9" s="73"/>
      <c r="C9" s="73"/>
      <c r="D9" s="73"/>
      <c r="E9" s="14"/>
    </row>
    <row r="10" spans="3:4" ht="12.75">
      <c r="C10" s="67" t="s">
        <v>13</v>
      </c>
      <c r="D10" s="67"/>
    </row>
    <row r="11" spans="1:4" ht="15.75">
      <c r="A11" s="64" t="s">
        <v>0</v>
      </c>
      <c r="B11" s="65" t="s">
        <v>11</v>
      </c>
      <c r="C11" s="65" t="s">
        <v>12</v>
      </c>
      <c r="D11" s="47" t="s">
        <v>1</v>
      </c>
    </row>
    <row r="12" spans="1:4" ht="15.75">
      <c r="A12" s="64"/>
      <c r="B12" s="66"/>
      <c r="C12" s="66"/>
      <c r="D12" s="47" t="s">
        <v>59</v>
      </c>
    </row>
    <row r="13" spans="1:4" ht="24" customHeight="1">
      <c r="A13" s="34" t="s">
        <v>228</v>
      </c>
      <c r="B13" s="35" t="s">
        <v>34</v>
      </c>
      <c r="C13" s="35"/>
      <c r="D13" s="45">
        <f>D14</f>
        <v>90566.4</v>
      </c>
    </row>
    <row r="14" spans="1:4" s="38" customFormat="1" ht="30.75" customHeight="1">
      <c r="A14" s="15" t="s">
        <v>185</v>
      </c>
      <c r="B14" s="27" t="s">
        <v>65</v>
      </c>
      <c r="C14" s="27"/>
      <c r="D14" s="51">
        <f>D15+D21+D35</f>
        <v>90566.4</v>
      </c>
    </row>
    <row r="15" spans="1:4" ht="36" customHeight="1">
      <c r="A15" s="15" t="s">
        <v>63</v>
      </c>
      <c r="B15" s="10" t="s">
        <v>129</v>
      </c>
      <c r="C15" s="10"/>
      <c r="D15" s="48">
        <f>D16</f>
        <v>55999.6</v>
      </c>
    </row>
    <row r="16" spans="1:4" ht="51.75" customHeight="1">
      <c r="A16" s="16" t="s">
        <v>75</v>
      </c>
      <c r="B16" s="17" t="s">
        <v>130</v>
      </c>
      <c r="C16" s="17"/>
      <c r="D16" s="49">
        <f>D17</f>
        <v>55999.6</v>
      </c>
    </row>
    <row r="17" spans="1:4" ht="37.5" customHeight="1">
      <c r="A17" s="4" t="s">
        <v>64</v>
      </c>
      <c r="B17" s="5" t="s">
        <v>130</v>
      </c>
      <c r="C17" s="5"/>
      <c r="D17" s="50">
        <f>D18+D19+D20</f>
        <v>55999.6</v>
      </c>
    </row>
    <row r="18" spans="1:4" ht="82.5" customHeight="1">
      <c r="A18" s="4" t="s">
        <v>16</v>
      </c>
      <c r="B18" s="5" t="s">
        <v>130</v>
      </c>
      <c r="C18" s="5" t="s">
        <v>17</v>
      </c>
      <c r="D18" s="50">
        <f>39886.7+12198</f>
        <v>52084.7</v>
      </c>
    </row>
    <row r="19" spans="1:4" ht="36.75" customHeight="1">
      <c r="A19" s="4" t="s">
        <v>18</v>
      </c>
      <c r="B19" s="5" t="s">
        <v>130</v>
      </c>
      <c r="C19" s="5" t="s">
        <v>19</v>
      </c>
      <c r="D19" s="50">
        <v>3644.9</v>
      </c>
    </row>
    <row r="20" spans="1:4" ht="23.25" customHeight="1">
      <c r="A20" s="4" t="s">
        <v>69</v>
      </c>
      <c r="B20" s="5" t="s">
        <v>130</v>
      </c>
      <c r="C20" s="5" t="s">
        <v>21</v>
      </c>
      <c r="D20" s="50">
        <v>270</v>
      </c>
    </row>
    <row r="21" spans="1:4" ht="52.5" customHeight="1">
      <c r="A21" s="11" t="s">
        <v>66</v>
      </c>
      <c r="B21" s="10" t="s">
        <v>131</v>
      </c>
      <c r="C21" s="10"/>
      <c r="D21" s="48">
        <f>D22+D27</f>
        <v>32776.799999999996</v>
      </c>
    </row>
    <row r="22" spans="1:4" ht="54" customHeight="1">
      <c r="A22" s="16" t="s">
        <v>68</v>
      </c>
      <c r="B22" s="17" t="s">
        <v>132</v>
      </c>
      <c r="C22" s="17"/>
      <c r="D22" s="49">
        <f>D23</f>
        <v>21226.699999999997</v>
      </c>
    </row>
    <row r="23" spans="1:4" ht="53.25" customHeight="1">
      <c r="A23" s="4" t="s">
        <v>67</v>
      </c>
      <c r="B23" s="5" t="s">
        <v>132</v>
      </c>
      <c r="C23" s="5"/>
      <c r="D23" s="50">
        <f>D24+D25+D26</f>
        <v>21226.699999999997</v>
      </c>
    </row>
    <row r="24" spans="1:4" ht="80.25" customHeight="1">
      <c r="A24" s="4" t="s">
        <v>72</v>
      </c>
      <c r="B24" s="5" t="s">
        <v>132</v>
      </c>
      <c r="C24" s="5" t="s">
        <v>17</v>
      </c>
      <c r="D24" s="50">
        <f>12808.3+3868.1</f>
        <v>16676.399999999998</v>
      </c>
    </row>
    <row r="25" spans="1:4" ht="36.75" customHeight="1">
      <c r="A25" s="4" t="s">
        <v>18</v>
      </c>
      <c r="B25" s="5" t="s">
        <v>132</v>
      </c>
      <c r="C25" s="5" t="s">
        <v>19</v>
      </c>
      <c r="D25" s="50">
        <v>4525.3</v>
      </c>
    </row>
    <row r="26" spans="1:4" ht="22.5" customHeight="1">
      <c r="A26" s="4" t="s">
        <v>69</v>
      </c>
      <c r="B26" s="5" t="s">
        <v>132</v>
      </c>
      <c r="C26" s="5" t="s">
        <v>21</v>
      </c>
      <c r="D26" s="50">
        <v>25</v>
      </c>
    </row>
    <row r="27" spans="1:4" ht="80.25" customHeight="1">
      <c r="A27" s="16" t="s">
        <v>70</v>
      </c>
      <c r="B27" s="17" t="s">
        <v>133</v>
      </c>
      <c r="C27" s="17"/>
      <c r="D27" s="49">
        <f>D28+D32</f>
        <v>11550.099999999999</v>
      </c>
    </row>
    <row r="28" spans="1:4" ht="51" customHeight="1">
      <c r="A28" s="4" t="s">
        <v>67</v>
      </c>
      <c r="B28" s="17" t="s">
        <v>133</v>
      </c>
      <c r="C28" s="5"/>
      <c r="D28" s="50">
        <f>D29+D30+D31</f>
        <v>6490.099999999999</v>
      </c>
    </row>
    <row r="29" spans="1:4" ht="83.25" customHeight="1">
      <c r="A29" s="4" t="s">
        <v>71</v>
      </c>
      <c r="B29" s="5" t="s">
        <v>133</v>
      </c>
      <c r="C29" s="5" t="s">
        <v>17</v>
      </c>
      <c r="D29" s="50">
        <v>5449.4</v>
      </c>
    </row>
    <row r="30" spans="1:4" ht="35.25" customHeight="1">
      <c r="A30" s="4" t="s">
        <v>18</v>
      </c>
      <c r="B30" s="5" t="s">
        <v>133</v>
      </c>
      <c r="C30" s="5" t="s">
        <v>19</v>
      </c>
      <c r="D30" s="50">
        <v>1040.7</v>
      </c>
    </row>
    <row r="31" spans="1:4" ht="20.25" customHeight="1">
      <c r="A31" s="4" t="s">
        <v>69</v>
      </c>
      <c r="B31" s="5" t="s">
        <v>133</v>
      </c>
      <c r="C31" s="5" t="s">
        <v>21</v>
      </c>
      <c r="D31" s="50">
        <v>0</v>
      </c>
    </row>
    <row r="32" spans="1:4" ht="98.25" customHeight="1">
      <c r="A32" s="16" t="s">
        <v>73</v>
      </c>
      <c r="B32" s="17" t="s">
        <v>134</v>
      </c>
      <c r="C32" s="17"/>
      <c r="D32" s="49">
        <f>D33+D34</f>
        <v>5060</v>
      </c>
    </row>
    <row r="33" spans="1:4" ht="82.5" customHeight="1">
      <c r="A33" s="4" t="s">
        <v>72</v>
      </c>
      <c r="B33" s="5" t="s">
        <v>134</v>
      </c>
      <c r="C33" s="5" t="s">
        <v>17</v>
      </c>
      <c r="D33" s="50">
        <v>4110.9</v>
      </c>
    </row>
    <row r="34" spans="1:4" ht="43.5" customHeight="1">
      <c r="A34" s="4" t="s">
        <v>18</v>
      </c>
      <c r="B34" s="5" t="s">
        <v>134</v>
      </c>
      <c r="C34" s="5" t="s">
        <v>19</v>
      </c>
      <c r="D34" s="50">
        <v>949.1</v>
      </c>
    </row>
    <row r="35" spans="1:4" ht="33" customHeight="1">
      <c r="A35" s="11" t="s">
        <v>74</v>
      </c>
      <c r="B35" s="10" t="s">
        <v>135</v>
      </c>
      <c r="C35" s="10"/>
      <c r="D35" s="48">
        <f>D36+D39</f>
        <v>1790</v>
      </c>
    </row>
    <row r="36" spans="1:4" ht="64.5" customHeight="1">
      <c r="A36" s="16" t="s">
        <v>56</v>
      </c>
      <c r="B36" s="17" t="s">
        <v>136</v>
      </c>
      <c r="C36" s="17"/>
      <c r="D36" s="49">
        <f>D37</f>
        <v>1690</v>
      </c>
    </row>
    <row r="37" spans="1:4" ht="32.25" customHeight="1">
      <c r="A37" s="4" t="s">
        <v>76</v>
      </c>
      <c r="B37" s="5" t="s">
        <v>136</v>
      </c>
      <c r="C37" s="5"/>
      <c r="D37" s="50">
        <f>D38</f>
        <v>1690</v>
      </c>
    </row>
    <row r="38" spans="1:4" ht="81" customHeight="1">
      <c r="A38" s="4" t="s">
        <v>72</v>
      </c>
      <c r="B38" s="5" t="s">
        <v>136</v>
      </c>
      <c r="C38" s="5" t="s">
        <v>17</v>
      </c>
      <c r="D38" s="50">
        <v>1690</v>
      </c>
    </row>
    <row r="39" spans="1:4" ht="54" customHeight="1">
      <c r="A39" s="16" t="s">
        <v>35</v>
      </c>
      <c r="B39" s="17" t="s">
        <v>137</v>
      </c>
      <c r="C39" s="17"/>
      <c r="D39" s="49">
        <f>D40</f>
        <v>100</v>
      </c>
    </row>
    <row r="40" spans="1:4" ht="48" customHeight="1">
      <c r="A40" s="4" t="s">
        <v>4</v>
      </c>
      <c r="B40" s="5" t="s">
        <v>137</v>
      </c>
      <c r="C40" s="5"/>
      <c r="D40" s="50">
        <f>D41</f>
        <v>100</v>
      </c>
    </row>
    <row r="41" spans="1:4" ht="36" customHeight="1">
      <c r="A41" s="4" t="s">
        <v>18</v>
      </c>
      <c r="B41" s="5" t="s">
        <v>137</v>
      </c>
      <c r="C41" s="5" t="s">
        <v>19</v>
      </c>
      <c r="D41" s="50">
        <v>100</v>
      </c>
    </row>
    <row r="42" spans="1:4" ht="24.75" customHeight="1">
      <c r="A42" s="34" t="s">
        <v>138</v>
      </c>
      <c r="B42" s="35" t="s">
        <v>23</v>
      </c>
      <c r="C42" s="35"/>
      <c r="D42" s="45">
        <f>D43</f>
        <v>423950.82</v>
      </c>
    </row>
    <row r="43" spans="1:4" s="40" customFormat="1" ht="38.25" customHeight="1">
      <c r="A43" s="15" t="s">
        <v>184</v>
      </c>
      <c r="B43" s="27" t="s">
        <v>139</v>
      </c>
      <c r="C43" s="27"/>
      <c r="D43" s="51">
        <f>D44+D52+D58+D65</f>
        <v>423950.82</v>
      </c>
    </row>
    <row r="44" spans="1:4" ht="41.25" customHeight="1">
      <c r="A44" s="18" t="s">
        <v>77</v>
      </c>
      <c r="B44" s="19" t="s">
        <v>140</v>
      </c>
      <c r="C44" s="19"/>
      <c r="D44" s="52">
        <f>D45+D48+D50</f>
        <v>148888.86000000002</v>
      </c>
    </row>
    <row r="45" spans="1:4" ht="81.75" customHeight="1">
      <c r="A45" s="16" t="s">
        <v>78</v>
      </c>
      <c r="B45" s="17" t="s">
        <v>141</v>
      </c>
      <c r="C45" s="17"/>
      <c r="D45" s="49">
        <f>D46</f>
        <v>55064.4</v>
      </c>
    </row>
    <row r="46" spans="1:4" ht="57" customHeight="1">
      <c r="A46" s="4" t="s">
        <v>87</v>
      </c>
      <c r="B46" s="5" t="s">
        <v>141</v>
      </c>
      <c r="C46" s="5"/>
      <c r="D46" s="50">
        <f>D47</f>
        <v>55064.4</v>
      </c>
    </row>
    <row r="47" spans="1:4" ht="54" customHeight="1">
      <c r="A47" s="4" t="s">
        <v>86</v>
      </c>
      <c r="B47" s="5" t="s">
        <v>141</v>
      </c>
      <c r="C47" s="5" t="s">
        <v>14</v>
      </c>
      <c r="D47" s="50">
        <f>53708.9+1355.5</f>
        <v>55064.4</v>
      </c>
    </row>
    <row r="48" spans="1:4" ht="82.5" customHeight="1" hidden="1">
      <c r="A48" s="32" t="s">
        <v>123</v>
      </c>
      <c r="B48" s="17" t="s">
        <v>324</v>
      </c>
      <c r="C48" s="17"/>
      <c r="D48" s="49">
        <f>D49</f>
        <v>0</v>
      </c>
    </row>
    <row r="49" spans="1:4" ht="45.75" customHeight="1" hidden="1">
      <c r="A49" s="4" t="s">
        <v>86</v>
      </c>
      <c r="B49" s="5" t="s">
        <v>324</v>
      </c>
      <c r="C49" s="5" t="s">
        <v>14</v>
      </c>
      <c r="D49" s="50">
        <v>0</v>
      </c>
    </row>
    <row r="50" spans="1:4" ht="104.25" customHeight="1">
      <c r="A50" s="16" t="s">
        <v>79</v>
      </c>
      <c r="B50" s="17" t="s">
        <v>142</v>
      </c>
      <c r="C50" s="17"/>
      <c r="D50" s="49">
        <f>D51</f>
        <v>93824.46</v>
      </c>
    </row>
    <row r="51" spans="1:4" ht="63" customHeight="1">
      <c r="A51" s="4" t="s">
        <v>86</v>
      </c>
      <c r="B51" s="5" t="s">
        <v>142</v>
      </c>
      <c r="C51" s="5" t="s">
        <v>14</v>
      </c>
      <c r="D51" s="50">
        <v>93824.46</v>
      </c>
    </row>
    <row r="52" spans="1:4" ht="66" customHeight="1">
      <c r="A52" s="11" t="s">
        <v>80</v>
      </c>
      <c r="B52" s="10" t="s">
        <v>143</v>
      </c>
      <c r="C52" s="10"/>
      <c r="D52" s="48">
        <f>D53+D56</f>
        <v>205395.91999999998</v>
      </c>
    </row>
    <row r="53" spans="1:4" ht="72" customHeight="1">
      <c r="A53" s="22" t="s">
        <v>81</v>
      </c>
      <c r="B53" s="21" t="s">
        <v>144</v>
      </c>
      <c r="C53" s="21"/>
      <c r="D53" s="53">
        <f>D54</f>
        <v>65381.4</v>
      </c>
    </row>
    <row r="54" spans="1:4" ht="75" customHeight="1">
      <c r="A54" s="4" t="s">
        <v>88</v>
      </c>
      <c r="B54" s="5" t="s">
        <v>144</v>
      </c>
      <c r="C54" s="5"/>
      <c r="D54" s="50">
        <f>D55</f>
        <v>65381.4</v>
      </c>
    </row>
    <row r="55" spans="1:4" ht="60.75" customHeight="1">
      <c r="A55" s="4" t="s">
        <v>86</v>
      </c>
      <c r="B55" s="5" t="s">
        <v>144</v>
      </c>
      <c r="C55" s="5" t="s">
        <v>14</v>
      </c>
      <c r="D55" s="50">
        <v>65381.4</v>
      </c>
    </row>
    <row r="56" spans="1:4" ht="126" customHeight="1">
      <c r="A56" s="22" t="s">
        <v>82</v>
      </c>
      <c r="B56" s="23" t="s">
        <v>145</v>
      </c>
      <c r="C56" s="23"/>
      <c r="D56" s="54">
        <f>D57</f>
        <v>140014.52</v>
      </c>
    </row>
    <row r="57" spans="1:4" ht="50.25" customHeight="1">
      <c r="A57" s="4" t="s">
        <v>86</v>
      </c>
      <c r="B57" s="5" t="s">
        <v>145</v>
      </c>
      <c r="C57" s="5" t="s">
        <v>14</v>
      </c>
      <c r="D57" s="50">
        <v>140014.52</v>
      </c>
    </row>
    <row r="58" spans="1:4" ht="35.25" customHeight="1">
      <c r="A58" s="11" t="s">
        <v>83</v>
      </c>
      <c r="B58" s="10" t="s">
        <v>146</v>
      </c>
      <c r="C58" s="10"/>
      <c r="D58" s="48">
        <f>D59+D62</f>
        <v>40441.6</v>
      </c>
    </row>
    <row r="59" spans="1:4" ht="31.5">
      <c r="A59" s="22" t="s">
        <v>84</v>
      </c>
      <c r="B59" s="21" t="s">
        <v>147</v>
      </c>
      <c r="C59" s="21"/>
      <c r="D59" s="53">
        <f>D60</f>
        <v>39517.5</v>
      </c>
    </row>
    <row r="60" spans="1:4" ht="63.75" customHeight="1">
      <c r="A60" s="4" t="s">
        <v>85</v>
      </c>
      <c r="B60" s="5" t="s">
        <v>147</v>
      </c>
      <c r="C60" s="5"/>
      <c r="D60" s="50">
        <f>D61</f>
        <v>39517.5</v>
      </c>
    </row>
    <row r="61" spans="1:4" ht="47.25">
      <c r="A61" s="4" t="s">
        <v>86</v>
      </c>
      <c r="B61" s="23" t="s">
        <v>147</v>
      </c>
      <c r="C61" s="23" t="s">
        <v>14</v>
      </c>
      <c r="D61" s="54">
        <v>39517.5</v>
      </c>
    </row>
    <row r="62" spans="1:4" ht="47.25">
      <c r="A62" s="22" t="s">
        <v>343</v>
      </c>
      <c r="B62" s="24" t="s">
        <v>344</v>
      </c>
      <c r="C62" s="24"/>
      <c r="D62" s="55">
        <f>D63</f>
        <v>924.1</v>
      </c>
    </row>
    <row r="63" spans="1:4" ht="63">
      <c r="A63" s="4" t="s">
        <v>85</v>
      </c>
      <c r="B63" s="23" t="s">
        <v>344</v>
      </c>
      <c r="C63" s="23"/>
      <c r="D63" s="54">
        <f>D64</f>
        <v>924.1</v>
      </c>
    </row>
    <row r="64" spans="1:4" ht="47.25">
      <c r="A64" s="4" t="s">
        <v>86</v>
      </c>
      <c r="B64" s="23" t="s">
        <v>344</v>
      </c>
      <c r="C64" s="23" t="s">
        <v>14</v>
      </c>
      <c r="D64" s="54">
        <v>924.1</v>
      </c>
    </row>
    <row r="65" spans="1:4" ht="34.5" customHeight="1">
      <c r="A65" s="11" t="s">
        <v>74</v>
      </c>
      <c r="B65" s="10" t="s">
        <v>148</v>
      </c>
      <c r="C65" s="10"/>
      <c r="D65" s="48">
        <f>D66+D71+D74+D79+D82+D87</f>
        <v>29224.44</v>
      </c>
    </row>
    <row r="66" spans="1:4" ht="34.5" customHeight="1">
      <c r="A66" s="22" t="s">
        <v>115</v>
      </c>
      <c r="B66" s="24" t="s">
        <v>149</v>
      </c>
      <c r="C66" s="24"/>
      <c r="D66" s="55">
        <f>D69+D67</f>
        <v>10287.48</v>
      </c>
    </row>
    <row r="67" spans="1:4" ht="67.5" customHeight="1">
      <c r="A67" s="16" t="s">
        <v>339</v>
      </c>
      <c r="B67" s="24" t="s">
        <v>340</v>
      </c>
      <c r="C67" s="24"/>
      <c r="D67" s="55">
        <f>D68</f>
        <v>2189.6</v>
      </c>
    </row>
    <row r="68" spans="1:4" ht="47.25">
      <c r="A68" s="25" t="s">
        <v>86</v>
      </c>
      <c r="B68" s="23" t="s">
        <v>340</v>
      </c>
      <c r="C68" s="23" t="s">
        <v>14</v>
      </c>
      <c r="D68" s="54">
        <v>2189.6</v>
      </c>
    </row>
    <row r="69" spans="1:4" ht="114" customHeight="1">
      <c r="A69" s="16" t="s">
        <v>89</v>
      </c>
      <c r="B69" s="17" t="s">
        <v>150</v>
      </c>
      <c r="C69" s="17"/>
      <c r="D69" s="49">
        <f>D70</f>
        <v>8097.88</v>
      </c>
    </row>
    <row r="70" spans="1:4" ht="47.25">
      <c r="A70" s="25" t="s">
        <v>86</v>
      </c>
      <c r="B70" s="23" t="s">
        <v>150</v>
      </c>
      <c r="C70" s="23" t="s">
        <v>14</v>
      </c>
      <c r="D70" s="54">
        <v>8097.88</v>
      </c>
    </row>
    <row r="71" spans="1:4" ht="68.25" customHeight="1">
      <c r="A71" s="22" t="s">
        <v>90</v>
      </c>
      <c r="B71" s="21" t="s">
        <v>325</v>
      </c>
      <c r="C71" s="21"/>
      <c r="D71" s="53">
        <f>D72</f>
        <v>3583</v>
      </c>
    </row>
    <row r="72" spans="1:4" ht="63" customHeight="1">
      <c r="A72" s="16" t="s">
        <v>91</v>
      </c>
      <c r="B72" s="17" t="s">
        <v>151</v>
      </c>
      <c r="C72" s="17"/>
      <c r="D72" s="49">
        <f>D73</f>
        <v>3583</v>
      </c>
    </row>
    <row r="73" spans="1:4" ht="50.25" customHeight="1">
      <c r="A73" s="4" t="s">
        <v>86</v>
      </c>
      <c r="B73" s="5" t="s">
        <v>151</v>
      </c>
      <c r="C73" s="5" t="s">
        <v>14</v>
      </c>
      <c r="D73" s="50">
        <v>3583</v>
      </c>
    </row>
    <row r="74" spans="1:5" ht="32.25" customHeight="1">
      <c r="A74" s="16" t="s">
        <v>92</v>
      </c>
      <c r="B74" s="17" t="s">
        <v>326</v>
      </c>
      <c r="C74" s="17"/>
      <c r="D74" s="49">
        <f>D75+D77</f>
        <v>2035.33</v>
      </c>
      <c r="E74" s="28"/>
    </row>
    <row r="75" spans="1:5" ht="54" customHeight="1">
      <c r="A75" s="16" t="s">
        <v>341</v>
      </c>
      <c r="B75" s="17" t="s">
        <v>342</v>
      </c>
      <c r="C75" s="17"/>
      <c r="D75" s="49">
        <f>D76</f>
        <v>101.8</v>
      </c>
      <c r="E75" s="28"/>
    </row>
    <row r="76" spans="1:5" ht="53.25" customHeight="1">
      <c r="A76" s="25" t="s">
        <v>18</v>
      </c>
      <c r="B76" s="41" t="s">
        <v>342</v>
      </c>
      <c r="C76" s="41" t="s">
        <v>19</v>
      </c>
      <c r="D76" s="56">
        <v>101.8</v>
      </c>
      <c r="E76" s="28"/>
    </row>
    <row r="77" spans="1:4" ht="83.25" customHeight="1">
      <c r="A77" s="16" t="s">
        <v>93</v>
      </c>
      <c r="B77" s="17" t="s">
        <v>152</v>
      </c>
      <c r="C77" s="17"/>
      <c r="D77" s="49">
        <f>D78</f>
        <v>1933.53</v>
      </c>
    </row>
    <row r="78" spans="1:4" ht="53.25" customHeight="1">
      <c r="A78" s="25" t="s">
        <v>18</v>
      </c>
      <c r="B78" s="23" t="s">
        <v>152</v>
      </c>
      <c r="C78" s="23" t="s">
        <v>19</v>
      </c>
      <c r="D78" s="54">
        <v>1933.53</v>
      </c>
    </row>
    <row r="79" spans="1:4" ht="69.75" customHeight="1">
      <c r="A79" s="16" t="s">
        <v>94</v>
      </c>
      <c r="B79" s="17" t="s">
        <v>327</v>
      </c>
      <c r="C79" s="17"/>
      <c r="D79" s="49">
        <f>D80</f>
        <v>485</v>
      </c>
    </row>
    <row r="80" spans="1:4" ht="21" customHeight="1">
      <c r="A80" s="4" t="s">
        <v>95</v>
      </c>
      <c r="B80" s="5" t="s">
        <v>275</v>
      </c>
      <c r="C80" s="5"/>
      <c r="D80" s="50">
        <f>D81</f>
        <v>485</v>
      </c>
    </row>
    <row r="81" spans="1:4" ht="31.5" customHeight="1">
      <c r="A81" s="4" t="s">
        <v>18</v>
      </c>
      <c r="B81" s="5" t="s">
        <v>275</v>
      </c>
      <c r="C81" s="5" t="s">
        <v>19</v>
      </c>
      <c r="D81" s="50">
        <v>485</v>
      </c>
    </row>
    <row r="82" spans="1:4" ht="50.25" customHeight="1">
      <c r="A82" s="22" t="s">
        <v>20</v>
      </c>
      <c r="B82" s="21" t="s">
        <v>328</v>
      </c>
      <c r="C82" s="21"/>
      <c r="D82" s="53">
        <f>D83</f>
        <v>9764.23</v>
      </c>
    </row>
    <row r="83" spans="1:4" ht="33.75" customHeight="1">
      <c r="A83" s="4" t="s">
        <v>64</v>
      </c>
      <c r="B83" s="5" t="s">
        <v>276</v>
      </c>
      <c r="C83" s="5"/>
      <c r="D83" s="50">
        <f>D84+D85+D86</f>
        <v>9764.23</v>
      </c>
    </row>
    <row r="84" spans="1:4" ht="63" customHeight="1">
      <c r="A84" s="4" t="s">
        <v>16</v>
      </c>
      <c r="B84" s="5" t="s">
        <v>276</v>
      </c>
      <c r="C84" s="5" t="s">
        <v>17</v>
      </c>
      <c r="D84" s="50">
        <f>6724.8+2031</f>
        <v>8755.8</v>
      </c>
    </row>
    <row r="85" spans="1:4" ht="30" customHeight="1">
      <c r="A85" s="4" t="s">
        <v>18</v>
      </c>
      <c r="B85" s="5" t="s">
        <v>276</v>
      </c>
      <c r="C85" s="5" t="s">
        <v>19</v>
      </c>
      <c r="D85" s="50">
        <v>1004.43</v>
      </c>
    </row>
    <row r="86" spans="1:4" ht="18" customHeight="1">
      <c r="A86" s="4" t="s">
        <v>22</v>
      </c>
      <c r="B86" s="5" t="s">
        <v>276</v>
      </c>
      <c r="C86" s="5" t="s">
        <v>21</v>
      </c>
      <c r="D86" s="50">
        <v>4</v>
      </c>
    </row>
    <row r="87" spans="1:4" ht="38.25" customHeight="1">
      <c r="A87" s="22" t="s">
        <v>345</v>
      </c>
      <c r="B87" s="10" t="s">
        <v>348</v>
      </c>
      <c r="C87" s="10"/>
      <c r="D87" s="48">
        <f>D88</f>
        <v>3069.4</v>
      </c>
    </row>
    <row r="88" spans="1:4" ht="38.25" customHeight="1">
      <c r="A88" s="22" t="s">
        <v>346</v>
      </c>
      <c r="B88" s="10" t="s">
        <v>347</v>
      </c>
      <c r="C88" s="10"/>
      <c r="D88" s="48">
        <f>D89</f>
        <v>3069.4</v>
      </c>
    </row>
    <row r="89" spans="1:4" ht="49.5" customHeight="1">
      <c r="A89" s="25" t="s">
        <v>86</v>
      </c>
      <c r="B89" s="5" t="s">
        <v>347</v>
      </c>
      <c r="C89" s="5" t="s">
        <v>14</v>
      </c>
      <c r="D89" s="50">
        <v>3069.4</v>
      </c>
    </row>
    <row r="90" spans="1:4" ht="15.75">
      <c r="A90" s="34" t="s">
        <v>153</v>
      </c>
      <c r="B90" s="35" t="s">
        <v>26</v>
      </c>
      <c r="C90" s="35"/>
      <c r="D90" s="45">
        <f>D91+D145</f>
        <v>31667.284000000003</v>
      </c>
    </row>
    <row r="91" spans="1:4" s="38" customFormat="1" ht="31.5">
      <c r="A91" s="15" t="s">
        <v>183</v>
      </c>
      <c r="B91" s="27" t="s">
        <v>44</v>
      </c>
      <c r="C91" s="27"/>
      <c r="D91" s="51">
        <f>D92+D102+D121+D126+D134+D138</f>
        <v>31091.284000000003</v>
      </c>
    </row>
    <row r="92" spans="1:4" ht="51.75" customHeight="1">
      <c r="A92" s="20" t="s">
        <v>96</v>
      </c>
      <c r="B92" s="24" t="s">
        <v>277</v>
      </c>
      <c r="C92" s="24"/>
      <c r="D92" s="55">
        <f>D93</f>
        <v>5653</v>
      </c>
    </row>
    <row r="93" spans="1:4" ht="51.75" customHeight="1">
      <c r="A93" s="22" t="s">
        <v>98</v>
      </c>
      <c r="B93" s="21" t="s">
        <v>279</v>
      </c>
      <c r="C93" s="21"/>
      <c r="D93" s="53">
        <f>D94+D96+D98+D100</f>
        <v>5653</v>
      </c>
    </row>
    <row r="94" spans="1:4" ht="177" customHeight="1">
      <c r="A94" s="11" t="s">
        <v>97</v>
      </c>
      <c r="B94" s="10" t="s">
        <v>278</v>
      </c>
      <c r="C94" s="9"/>
      <c r="D94" s="48">
        <f>D95</f>
        <v>1000</v>
      </c>
    </row>
    <row r="95" spans="1:4" ht="34.5" customHeight="1">
      <c r="A95" s="4" t="s">
        <v>27</v>
      </c>
      <c r="B95" s="5" t="s">
        <v>278</v>
      </c>
      <c r="C95" s="5" t="s">
        <v>28</v>
      </c>
      <c r="D95" s="50">
        <v>1000</v>
      </c>
    </row>
    <row r="96" spans="1:4" ht="113.25" customHeight="1">
      <c r="A96" s="11" t="s">
        <v>99</v>
      </c>
      <c r="B96" s="10" t="s">
        <v>281</v>
      </c>
      <c r="C96" s="10"/>
      <c r="D96" s="48">
        <f>D97</f>
        <v>216</v>
      </c>
    </row>
    <row r="97" spans="1:4" ht="33" customHeight="1">
      <c r="A97" s="25" t="s">
        <v>27</v>
      </c>
      <c r="B97" s="23" t="s">
        <v>281</v>
      </c>
      <c r="C97" s="23" t="s">
        <v>28</v>
      </c>
      <c r="D97" s="54">
        <v>216</v>
      </c>
    </row>
    <row r="98" spans="1:4" ht="162.75" customHeight="1">
      <c r="A98" s="20" t="s">
        <v>122</v>
      </c>
      <c r="B98" s="24" t="s">
        <v>280</v>
      </c>
      <c r="C98" s="24"/>
      <c r="D98" s="55">
        <f>D99</f>
        <v>2997</v>
      </c>
    </row>
    <row r="99" spans="1:4" ht="33" customHeight="1">
      <c r="A99" s="4" t="s">
        <v>27</v>
      </c>
      <c r="B99" s="5" t="s">
        <v>280</v>
      </c>
      <c r="C99" s="5" t="s">
        <v>28</v>
      </c>
      <c r="D99" s="50">
        <v>2997</v>
      </c>
    </row>
    <row r="100" spans="1:4" ht="144" customHeight="1">
      <c r="A100" s="20" t="s">
        <v>100</v>
      </c>
      <c r="B100" s="24" t="s">
        <v>282</v>
      </c>
      <c r="C100" s="24"/>
      <c r="D100" s="55">
        <f>D101</f>
        <v>1440</v>
      </c>
    </row>
    <row r="101" spans="1:4" ht="31.5">
      <c r="A101" s="4" t="s">
        <v>27</v>
      </c>
      <c r="B101" s="23" t="s">
        <v>282</v>
      </c>
      <c r="C101" s="23" t="s">
        <v>28</v>
      </c>
      <c r="D101" s="54">
        <v>1440</v>
      </c>
    </row>
    <row r="102" spans="1:7" ht="47.25" customHeight="1">
      <c r="A102" s="20" t="s">
        <v>101</v>
      </c>
      <c r="B102" s="10" t="s">
        <v>283</v>
      </c>
      <c r="C102" s="10"/>
      <c r="D102" s="48">
        <f>D103+D108+D111+D114+D117+D119</f>
        <v>11749.83</v>
      </c>
      <c r="E102" s="38"/>
      <c r="F102" s="38"/>
      <c r="G102" s="38"/>
    </row>
    <row r="103" spans="1:4" ht="48.75" customHeight="1">
      <c r="A103" s="22" t="s">
        <v>102</v>
      </c>
      <c r="B103" s="17" t="s">
        <v>329</v>
      </c>
      <c r="C103" s="17"/>
      <c r="D103" s="49">
        <f>D104+D106</f>
        <v>600</v>
      </c>
    </row>
    <row r="104" spans="1:4" ht="131.25" customHeight="1">
      <c r="A104" s="18" t="s">
        <v>124</v>
      </c>
      <c r="B104" s="24" t="s">
        <v>284</v>
      </c>
      <c r="C104" s="24"/>
      <c r="D104" s="55">
        <f>D105</f>
        <v>150</v>
      </c>
    </row>
    <row r="105" spans="1:4" ht="30" customHeight="1">
      <c r="A105" s="4" t="s">
        <v>27</v>
      </c>
      <c r="B105" s="5" t="s">
        <v>284</v>
      </c>
      <c r="C105" s="5" t="s">
        <v>28</v>
      </c>
      <c r="D105" s="50">
        <v>150</v>
      </c>
    </row>
    <row r="106" spans="1:4" ht="177.75" customHeight="1">
      <c r="A106" s="15" t="s">
        <v>125</v>
      </c>
      <c r="B106" s="10" t="s">
        <v>285</v>
      </c>
      <c r="C106" s="10"/>
      <c r="D106" s="48">
        <f>D107</f>
        <v>450</v>
      </c>
    </row>
    <row r="107" spans="1:4" ht="33" customHeight="1">
      <c r="A107" s="30" t="s">
        <v>27</v>
      </c>
      <c r="B107" s="5" t="s">
        <v>285</v>
      </c>
      <c r="C107" s="5" t="s">
        <v>28</v>
      </c>
      <c r="D107" s="50">
        <v>450</v>
      </c>
    </row>
    <row r="108" spans="1:4" ht="34.5" customHeight="1">
      <c r="A108" s="16" t="s">
        <v>104</v>
      </c>
      <c r="B108" s="17" t="s">
        <v>330</v>
      </c>
      <c r="C108" s="17"/>
      <c r="D108" s="49">
        <f>D109</f>
        <v>100</v>
      </c>
    </row>
    <row r="109" spans="1:4" ht="20.25" customHeight="1">
      <c r="A109" s="4" t="s">
        <v>103</v>
      </c>
      <c r="B109" s="5" t="s">
        <v>286</v>
      </c>
      <c r="C109" s="5"/>
      <c r="D109" s="50">
        <f>D110</f>
        <v>100</v>
      </c>
    </row>
    <row r="110" spans="1:4" ht="34.5" customHeight="1">
      <c r="A110" s="4" t="s">
        <v>18</v>
      </c>
      <c r="B110" s="5" t="s">
        <v>286</v>
      </c>
      <c r="C110" s="5" t="s">
        <v>19</v>
      </c>
      <c r="D110" s="50">
        <v>100</v>
      </c>
    </row>
    <row r="111" spans="1:4" ht="47.25">
      <c r="A111" s="16" t="s">
        <v>105</v>
      </c>
      <c r="B111" s="17" t="s">
        <v>331</v>
      </c>
      <c r="C111" s="9"/>
      <c r="D111" s="49">
        <f>D112</f>
        <v>100</v>
      </c>
    </row>
    <row r="112" spans="1:4" ht="33.75" customHeight="1">
      <c r="A112" s="4" t="s">
        <v>106</v>
      </c>
      <c r="B112" s="5" t="s">
        <v>287</v>
      </c>
      <c r="C112" s="9"/>
      <c r="D112" s="50">
        <f>D113</f>
        <v>100</v>
      </c>
    </row>
    <row r="113" spans="1:4" ht="31.5">
      <c r="A113" s="25" t="s">
        <v>18</v>
      </c>
      <c r="B113" s="23" t="s">
        <v>287</v>
      </c>
      <c r="C113" s="23" t="s">
        <v>19</v>
      </c>
      <c r="D113" s="54">
        <v>100</v>
      </c>
    </row>
    <row r="114" spans="1:4" ht="84" customHeight="1">
      <c r="A114" s="16" t="s">
        <v>107</v>
      </c>
      <c r="B114" s="17" t="s">
        <v>288</v>
      </c>
      <c r="C114" s="9"/>
      <c r="D114" s="49">
        <f>D115+D116</f>
        <v>879</v>
      </c>
    </row>
    <row r="115" spans="1:4" ht="84" customHeight="1">
      <c r="A115" s="4" t="s">
        <v>16</v>
      </c>
      <c r="B115" s="23" t="s">
        <v>288</v>
      </c>
      <c r="C115" s="23" t="s">
        <v>17</v>
      </c>
      <c r="D115" s="54">
        <v>545</v>
      </c>
    </row>
    <row r="116" spans="1:4" ht="31.5">
      <c r="A116" s="4" t="s">
        <v>18</v>
      </c>
      <c r="B116" s="23" t="s">
        <v>288</v>
      </c>
      <c r="C116" s="23" t="s">
        <v>19</v>
      </c>
      <c r="D116" s="54">
        <v>334</v>
      </c>
    </row>
    <row r="117" spans="1:4" ht="99.75" customHeight="1">
      <c r="A117" s="22" t="s">
        <v>108</v>
      </c>
      <c r="B117" s="21" t="s">
        <v>289</v>
      </c>
      <c r="C117" s="21"/>
      <c r="D117" s="53">
        <f>D118</f>
        <v>1943.83</v>
      </c>
    </row>
    <row r="118" spans="1:4" ht="81.75" customHeight="1">
      <c r="A118" s="25" t="s">
        <v>16</v>
      </c>
      <c r="B118" s="23" t="s">
        <v>289</v>
      </c>
      <c r="C118" s="23" t="s">
        <v>17</v>
      </c>
      <c r="D118" s="54">
        <v>1943.83</v>
      </c>
    </row>
    <row r="119" spans="1:4" ht="157.5">
      <c r="A119" s="22" t="s">
        <v>109</v>
      </c>
      <c r="B119" s="21" t="s">
        <v>290</v>
      </c>
      <c r="C119" s="21"/>
      <c r="D119" s="53">
        <f>D120</f>
        <v>8127</v>
      </c>
    </row>
    <row r="120" spans="1:4" ht="31.5">
      <c r="A120" s="25" t="s">
        <v>27</v>
      </c>
      <c r="B120" s="23" t="s">
        <v>290</v>
      </c>
      <c r="C120" s="23" t="s">
        <v>28</v>
      </c>
      <c r="D120" s="54">
        <v>8127</v>
      </c>
    </row>
    <row r="121" spans="1:4" ht="63">
      <c r="A121" s="20" t="s">
        <v>110</v>
      </c>
      <c r="B121" s="24" t="s">
        <v>291</v>
      </c>
      <c r="C121" s="24"/>
      <c r="D121" s="55">
        <f>D122+D124</f>
        <v>3673.874</v>
      </c>
    </row>
    <row r="122" spans="1:4" ht="70.5" customHeight="1">
      <c r="A122" s="22" t="s">
        <v>111</v>
      </c>
      <c r="B122" s="21" t="s">
        <v>292</v>
      </c>
      <c r="C122" s="21"/>
      <c r="D122" s="53">
        <f>D123</f>
        <v>3412.594</v>
      </c>
    </row>
    <row r="123" spans="1:4" ht="47.25">
      <c r="A123" s="25" t="s">
        <v>86</v>
      </c>
      <c r="B123" s="23" t="s">
        <v>292</v>
      </c>
      <c r="C123" s="23" t="s">
        <v>14</v>
      </c>
      <c r="D123" s="54">
        <v>3412.594</v>
      </c>
    </row>
    <row r="124" spans="1:4" ht="77.25" customHeight="1">
      <c r="A124" s="22" t="s">
        <v>112</v>
      </c>
      <c r="B124" s="21" t="s">
        <v>293</v>
      </c>
      <c r="C124" s="21"/>
      <c r="D124" s="53">
        <f>D125</f>
        <v>261.28</v>
      </c>
    </row>
    <row r="125" spans="1:4" ht="84" customHeight="1">
      <c r="A125" s="25" t="s">
        <v>16</v>
      </c>
      <c r="B125" s="23" t="s">
        <v>293</v>
      </c>
      <c r="C125" s="23" t="s">
        <v>17</v>
      </c>
      <c r="D125" s="54">
        <v>261.28</v>
      </c>
    </row>
    <row r="126" spans="1:4" ht="31.5">
      <c r="A126" s="20" t="s">
        <v>31</v>
      </c>
      <c r="B126" s="24" t="s">
        <v>294</v>
      </c>
      <c r="C126" s="24"/>
      <c r="D126" s="55">
        <f>D127+D130+D132</f>
        <v>7627.43</v>
      </c>
    </row>
    <row r="127" spans="1:4" ht="48" customHeight="1">
      <c r="A127" s="22" t="s">
        <v>113</v>
      </c>
      <c r="B127" s="21" t="s">
        <v>299</v>
      </c>
      <c r="C127" s="21"/>
      <c r="D127" s="53">
        <f>D128</f>
        <v>3000</v>
      </c>
    </row>
    <row r="128" spans="1:4" ht="31.5">
      <c r="A128" s="25" t="s">
        <v>332</v>
      </c>
      <c r="B128" s="23" t="s">
        <v>295</v>
      </c>
      <c r="C128" s="23"/>
      <c r="D128" s="54">
        <f>D129</f>
        <v>3000</v>
      </c>
    </row>
    <row r="129" spans="1:4" ht="31.5">
      <c r="A129" s="25" t="s">
        <v>18</v>
      </c>
      <c r="B129" s="23" t="s">
        <v>295</v>
      </c>
      <c r="C129" s="23" t="s">
        <v>19</v>
      </c>
      <c r="D129" s="54">
        <v>3000</v>
      </c>
    </row>
    <row r="130" spans="1:4" ht="78.75">
      <c r="A130" s="22" t="s">
        <v>114</v>
      </c>
      <c r="B130" s="21" t="s">
        <v>298</v>
      </c>
      <c r="C130" s="21"/>
      <c r="D130" s="53">
        <f>D131</f>
        <v>2856.28</v>
      </c>
    </row>
    <row r="131" spans="1:4" ht="31.5">
      <c r="A131" s="25" t="s">
        <v>27</v>
      </c>
      <c r="B131" s="23" t="s">
        <v>298</v>
      </c>
      <c r="C131" s="23" t="s">
        <v>28</v>
      </c>
      <c r="D131" s="54">
        <v>2856.28</v>
      </c>
    </row>
    <row r="132" spans="1:4" ht="78.75">
      <c r="A132" s="22" t="s">
        <v>369</v>
      </c>
      <c r="B132" s="21" t="s">
        <v>370</v>
      </c>
      <c r="C132" s="21"/>
      <c r="D132" s="53">
        <f>D133</f>
        <v>1771.15</v>
      </c>
    </row>
    <row r="133" spans="1:4" ht="31.5">
      <c r="A133" s="25" t="s">
        <v>27</v>
      </c>
      <c r="B133" s="23" t="s">
        <v>370</v>
      </c>
      <c r="C133" s="23" t="s">
        <v>28</v>
      </c>
      <c r="D133" s="54">
        <v>1771.15</v>
      </c>
    </row>
    <row r="134" spans="1:4" ht="15.75">
      <c r="A134" s="20" t="s">
        <v>2</v>
      </c>
      <c r="B134" s="24" t="s">
        <v>296</v>
      </c>
      <c r="C134" s="24"/>
      <c r="D134" s="55">
        <f>D135</f>
        <v>100</v>
      </c>
    </row>
    <row r="135" spans="1:4" ht="54" customHeight="1">
      <c r="A135" s="22" t="s">
        <v>116</v>
      </c>
      <c r="B135" s="21" t="s">
        <v>300</v>
      </c>
      <c r="C135" s="21"/>
      <c r="D135" s="53">
        <f>D136</f>
        <v>100</v>
      </c>
    </row>
    <row r="136" spans="1:4" ht="31.5">
      <c r="A136" s="25" t="s">
        <v>117</v>
      </c>
      <c r="B136" s="23" t="s">
        <v>297</v>
      </c>
      <c r="C136" s="23"/>
      <c r="D136" s="54">
        <f>D137</f>
        <v>100</v>
      </c>
    </row>
    <row r="137" spans="1:4" ht="31.5">
      <c r="A137" s="25" t="s">
        <v>18</v>
      </c>
      <c r="B137" s="23" t="s">
        <v>297</v>
      </c>
      <c r="C137" s="23" t="s">
        <v>19</v>
      </c>
      <c r="D137" s="54">
        <v>100</v>
      </c>
    </row>
    <row r="138" spans="1:4" ht="31.5">
      <c r="A138" s="20" t="s">
        <v>74</v>
      </c>
      <c r="B138" s="24" t="s">
        <v>301</v>
      </c>
      <c r="C138" s="24"/>
      <c r="D138" s="55">
        <f>D139+D142</f>
        <v>2287.15</v>
      </c>
    </row>
    <row r="139" spans="1:4" ht="31.5">
      <c r="A139" s="22" t="s">
        <v>119</v>
      </c>
      <c r="B139" s="21" t="s">
        <v>302</v>
      </c>
      <c r="C139" s="21"/>
      <c r="D139" s="53">
        <f>D140</f>
        <v>580.6</v>
      </c>
    </row>
    <row r="140" spans="1:4" ht="15.75">
      <c r="A140" s="25" t="s">
        <v>120</v>
      </c>
      <c r="B140" s="23" t="s">
        <v>303</v>
      </c>
      <c r="C140" s="23"/>
      <c r="D140" s="54">
        <f>D141</f>
        <v>580.6</v>
      </c>
    </row>
    <row r="141" spans="1:4" ht="31.5">
      <c r="A141" s="25" t="s">
        <v>18</v>
      </c>
      <c r="B141" s="23" t="s">
        <v>303</v>
      </c>
      <c r="C141" s="23" t="s">
        <v>19</v>
      </c>
      <c r="D141" s="54">
        <v>580.6</v>
      </c>
    </row>
    <row r="142" spans="1:4" ht="63">
      <c r="A142" s="22" t="s">
        <v>121</v>
      </c>
      <c r="B142" s="21" t="s">
        <v>304</v>
      </c>
      <c r="C142" s="21"/>
      <c r="D142" s="53">
        <f>D143+D144</f>
        <v>1706.55</v>
      </c>
    </row>
    <row r="143" spans="1:4" ht="89.25" customHeight="1">
      <c r="A143" s="4" t="s">
        <v>16</v>
      </c>
      <c r="B143" s="23" t="s">
        <v>304</v>
      </c>
      <c r="C143" s="23" t="s">
        <v>17</v>
      </c>
      <c r="D143" s="54">
        <v>1656.55</v>
      </c>
    </row>
    <row r="144" spans="1:4" ht="31.5">
      <c r="A144" s="4" t="s">
        <v>18</v>
      </c>
      <c r="B144" s="23" t="s">
        <v>304</v>
      </c>
      <c r="C144" s="23" t="s">
        <v>19</v>
      </c>
      <c r="D144" s="54">
        <v>50</v>
      </c>
    </row>
    <row r="145" spans="1:4" s="38" customFormat="1" ht="60.75" customHeight="1">
      <c r="A145" s="15" t="s">
        <v>305</v>
      </c>
      <c r="B145" s="27" t="s">
        <v>25</v>
      </c>
      <c r="C145" s="27"/>
      <c r="D145" s="51">
        <f>D146</f>
        <v>576</v>
      </c>
    </row>
    <row r="146" spans="1:4" ht="33.75" customHeight="1">
      <c r="A146" s="32" t="s">
        <v>118</v>
      </c>
      <c r="B146" s="33" t="s">
        <v>306</v>
      </c>
      <c r="C146" s="33"/>
      <c r="D146" s="57">
        <f>D147</f>
        <v>576</v>
      </c>
    </row>
    <row r="147" spans="1:4" ht="32.25" customHeight="1">
      <c r="A147" s="30" t="s">
        <v>333</v>
      </c>
      <c r="B147" s="31" t="s">
        <v>307</v>
      </c>
      <c r="C147" s="31"/>
      <c r="D147" s="58">
        <f>D148</f>
        <v>576</v>
      </c>
    </row>
    <row r="148" spans="1:4" ht="31.5">
      <c r="A148" s="30" t="s">
        <v>27</v>
      </c>
      <c r="B148" s="31" t="s">
        <v>307</v>
      </c>
      <c r="C148" s="31" t="s">
        <v>28</v>
      </c>
      <c r="D148" s="58">
        <v>576</v>
      </c>
    </row>
    <row r="149" spans="1:4" ht="20.25" customHeight="1">
      <c r="A149" s="34" t="s">
        <v>154</v>
      </c>
      <c r="B149" s="35" t="s">
        <v>45</v>
      </c>
      <c r="C149" s="35"/>
      <c r="D149" s="45">
        <f>D150</f>
        <v>55869.829</v>
      </c>
    </row>
    <row r="150" spans="1:4" s="38" customFormat="1" ht="32.25" customHeight="1">
      <c r="A150" s="15" t="s">
        <v>182</v>
      </c>
      <c r="B150" s="27" t="s">
        <v>155</v>
      </c>
      <c r="C150" s="27"/>
      <c r="D150" s="51">
        <f>D151+D155+D159+D163</f>
        <v>55869.829</v>
      </c>
    </row>
    <row r="151" spans="1:4" ht="49.5" customHeight="1">
      <c r="A151" s="11" t="s">
        <v>128</v>
      </c>
      <c r="B151" s="10" t="s">
        <v>156</v>
      </c>
      <c r="C151" s="10"/>
      <c r="D151" s="48">
        <f>D152</f>
        <v>36540</v>
      </c>
    </row>
    <row r="152" spans="1:4" ht="68.25" customHeight="1">
      <c r="A152" s="16" t="s">
        <v>127</v>
      </c>
      <c r="B152" s="17" t="s">
        <v>157</v>
      </c>
      <c r="C152" s="17"/>
      <c r="D152" s="49">
        <f>D153</f>
        <v>36540</v>
      </c>
    </row>
    <row r="153" spans="1:4" ht="33" customHeight="1">
      <c r="A153" s="4" t="s">
        <v>126</v>
      </c>
      <c r="B153" s="5" t="s">
        <v>157</v>
      </c>
      <c r="C153" s="5"/>
      <c r="D153" s="50">
        <f>D154</f>
        <v>36540</v>
      </c>
    </row>
    <row r="154" spans="1:4" ht="51" customHeight="1">
      <c r="A154" s="4" t="s">
        <v>86</v>
      </c>
      <c r="B154" s="5" t="s">
        <v>157</v>
      </c>
      <c r="C154" s="5" t="s">
        <v>14</v>
      </c>
      <c r="D154" s="50">
        <f>36400+100+40</f>
        <v>36540</v>
      </c>
    </row>
    <row r="155" spans="1:4" ht="33.75" customHeight="1">
      <c r="A155" s="11" t="s">
        <v>158</v>
      </c>
      <c r="B155" s="10" t="s">
        <v>159</v>
      </c>
      <c r="C155" s="10"/>
      <c r="D155" s="48">
        <f>D156</f>
        <v>14000</v>
      </c>
    </row>
    <row r="156" spans="1:4" ht="68.25" customHeight="1">
      <c r="A156" s="16" t="s">
        <v>160</v>
      </c>
      <c r="B156" s="17" t="s">
        <v>161</v>
      </c>
      <c r="C156" s="17"/>
      <c r="D156" s="49">
        <f>D157</f>
        <v>14000</v>
      </c>
    </row>
    <row r="157" spans="1:4" ht="35.25" customHeight="1">
      <c r="A157" s="4" t="s">
        <v>162</v>
      </c>
      <c r="B157" s="5" t="s">
        <v>161</v>
      </c>
      <c r="C157" s="5"/>
      <c r="D157" s="50">
        <f>D158</f>
        <v>14000</v>
      </c>
    </row>
    <row r="158" spans="1:4" ht="53.25" customHeight="1">
      <c r="A158" s="4" t="s">
        <v>86</v>
      </c>
      <c r="B158" s="5" t="s">
        <v>161</v>
      </c>
      <c r="C158" s="5" t="s">
        <v>14</v>
      </c>
      <c r="D158" s="50">
        <v>14000</v>
      </c>
    </row>
    <row r="159" spans="1:4" ht="51" customHeight="1">
      <c r="A159" s="11" t="s">
        <v>163</v>
      </c>
      <c r="B159" s="10" t="s">
        <v>166</v>
      </c>
      <c r="C159" s="10"/>
      <c r="D159" s="48">
        <f>D160</f>
        <v>4100</v>
      </c>
    </row>
    <row r="160" spans="1:4" ht="84" customHeight="1">
      <c r="A160" s="16" t="s">
        <v>164</v>
      </c>
      <c r="B160" s="17" t="s">
        <v>165</v>
      </c>
      <c r="C160" s="17"/>
      <c r="D160" s="49">
        <f>D161</f>
        <v>4100</v>
      </c>
    </row>
    <row r="161" spans="1:4" ht="33.75" customHeight="1">
      <c r="A161" s="4" t="s">
        <v>167</v>
      </c>
      <c r="B161" s="5" t="s">
        <v>165</v>
      </c>
      <c r="C161" s="5"/>
      <c r="D161" s="50">
        <f>D162</f>
        <v>4100</v>
      </c>
    </row>
    <row r="162" spans="1:4" ht="54.75" customHeight="1">
      <c r="A162" s="4" t="s">
        <v>86</v>
      </c>
      <c r="B162" s="5" t="s">
        <v>165</v>
      </c>
      <c r="C162" s="5" t="s">
        <v>14</v>
      </c>
      <c r="D162" s="50">
        <v>4100</v>
      </c>
    </row>
    <row r="163" spans="1:4" ht="42" customHeight="1">
      <c r="A163" s="11" t="s">
        <v>74</v>
      </c>
      <c r="B163" s="10" t="s">
        <v>170</v>
      </c>
      <c r="C163" s="10"/>
      <c r="D163" s="48">
        <f>D164+D167+D170</f>
        <v>1229.829</v>
      </c>
    </row>
    <row r="164" spans="1:4" ht="42.75" customHeight="1">
      <c r="A164" s="26" t="s">
        <v>169</v>
      </c>
      <c r="B164" s="17" t="s">
        <v>171</v>
      </c>
      <c r="C164" s="17"/>
      <c r="D164" s="49">
        <f>D165</f>
        <v>420</v>
      </c>
    </row>
    <row r="165" spans="1:4" ht="33.75" customHeight="1">
      <c r="A165" s="4" t="s">
        <v>168</v>
      </c>
      <c r="B165" s="5" t="s">
        <v>171</v>
      </c>
      <c r="C165" s="5"/>
      <c r="D165" s="50">
        <f>D166</f>
        <v>420</v>
      </c>
    </row>
    <row r="166" spans="1:4" ht="35.25" customHeight="1">
      <c r="A166" s="4" t="s">
        <v>18</v>
      </c>
      <c r="B166" s="5" t="s">
        <v>171</v>
      </c>
      <c r="C166" s="5" t="s">
        <v>19</v>
      </c>
      <c r="D166" s="50">
        <v>420</v>
      </c>
    </row>
    <row r="167" spans="1:4" ht="39.75" customHeight="1">
      <c r="A167" s="16" t="s">
        <v>49</v>
      </c>
      <c r="B167" s="17" t="s">
        <v>173</v>
      </c>
      <c r="C167" s="17"/>
      <c r="D167" s="49">
        <f>D168</f>
        <v>700</v>
      </c>
    </row>
    <row r="168" spans="1:4" ht="24.75" customHeight="1">
      <c r="A168" s="4" t="s">
        <v>172</v>
      </c>
      <c r="B168" s="5" t="s">
        <v>173</v>
      </c>
      <c r="C168" s="5"/>
      <c r="D168" s="50">
        <f>D169</f>
        <v>700</v>
      </c>
    </row>
    <row r="169" spans="1:4" s="2" customFormat="1" ht="33.75" customHeight="1">
      <c r="A169" s="4" t="s">
        <v>18</v>
      </c>
      <c r="B169" s="5" t="s">
        <v>173</v>
      </c>
      <c r="C169" s="5" t="s">
        <v>19</v>
      </c>
      <c r="D169" s="50">
        <v>700</v>
      </c>
    </row>
    <row r="170" spans="1:4" s="2" customFormat="1" ht="50.25" customHeight="1">
      <c r="A170" s="16" t="s">
        <v>174</v>
      </c>
      <c r="B170" s="17" t="s">
        <v>175</v>
      </c>
      <c r="C170" s="17"/>
      <c r="D170" s="49">
        <f>D171</f>
        <v>109.829</v>
      </c>
    </row>
    <row r="171" spans="1:4" s="2" customFormat="1" ht="44.25" customHeight="1">
      <c r="A171" s="4" t="s">
        <v>18</v>
      </c>
      <c r="B171" s="5" t="s">
        <v>175</v>
      </c>
      <c r="C171" s="5" t="s">
        <v>19</v>
      </c>
      <c r="D171" s="50">
        <v>109.829</v>
      </c>
    </row>
    <row r="172" spans="1:4" s="2" customFormat="1" ht="25.5" customHeight="1">
      <c r="A172" s="34" t="s">
        <v>176</v>
      </c>
      <c r="B172" s="35" t="s">
        <v>24</v>
      </c>
      <c r="C172" s="35"/>
      <c r="D172" s="45">
        <f>D173+D177+D183</f>
        <v>110600.12</v>
      </c>
    </row>
    <row r="173" spans="1:4" s="28" customFormat="1" ht="78" customHeight="1">
      <c r="A173" s="15" t="s">
        <v>321</v>
      </c>
      <c r="B173" s="27" t="s">
        <v>177</v>
      </c>
      <c r="C173" s="27"/>
      <c r="D173" s="51">
        <f>D174</f>
        <v>13000</v>
      </c>
    </row>
    <row r="174" spans="1:4" s="2" customFormat="1" ht="49.5" customHeight="1">
      <c r="A174" s="16" t="s">
        <v>179</v>
      </c>
      <c r="B174" s="17" t="s">
        <v>29</v>
      </c>
      <c r="C174" s="17"/>
      <c r="D174" s="49">
        <f>D175</f>
        <v>13000</v>
      </c>
    </row>
    <row r="175" spans="1:4" s="2" customFormat="1" ht="47.25" customHeight="1">
      <c r="A175" s="4" t="s">
        <v>181</v>
      </c>
      <c r="B175" s="5" t="s">
        <v>46</v>
      </c>
      <c r="C175" s="5"/>
      <c r="D175" s="50">
        <f>D176</f>
        <v>13000</v>
      </c>
    </row>
    <row r="176" spans="1:4" s="2" customFormat="1" ht="36" customHeight="1">
      <c r="A176" s="4" t="s">
        <v>18</v>
      </c>
      <c r="B176" s="5" t="s">
        <v>46</v>
      </c>
      <c r="C176" s="5" t="s">
        <v>19</v>
      </c>
      <c r="D176" s="50">
        <v>13000</v>
      </c>
    </row>
    <row r="177" spans="1:4" s="28" customFormat="1" ht="48" customHeight="1">
      <c r="A177" s="15" t="s">
        <v>186</v>
      </c>
      <c r="B177" s="27" t="s">
        <v>48</v>
      </c>
      <c r="C177" s="27"/>
      <c r="D177" s="51">
        <f>D178</f>
        <v>16200</v>
      </c>
    </row>
    <row r="178" spans="1:4" s="2" customFormat="1" ht="35.25" customHeight="1">
      <c r="A178" s="16" t="s">
        <v>187</v>
      </c>
      <c r="B178" s="17" t="s">
        <v>334</v>
      </c>
      <c r="C178" s="17"/>
      <c r="D178" s="49">
        <f>D179+D181</f>
        <v>16200</v>
      </c>
    </row>
    <row r="179" spans="1:4" s="2" customFormat="1" ht="35.25" customHeight="1">
      <c r="A179" s="4" t="s">
        <v>189</v>
      </c>
      <c r="B179" s="5" t="s">
        <v>180</v>
      </c>
      <c r="C179" s="5"/>
      <c r="D179" s="50">
        <f>D180</f>
        <v>3800</v>
      </c>
    </row>
    <row r="180" spans="1:4" s="2" customFormat="1" ht="35.25" customHeight="1">
      <c r="A180" s="4" t="s">
        <v>18</v>
      </c>
      <c r="B180" s="5" t="s">
        <v>180</v>
      </c>
      <c r="C180" s="5" t="s">
        <v>19</v>
      </c>
      <c r="D180" s="50">
        <v>3800</v>
      </c>
    </row>
    <row r="181" spans="1:4" s="2" customFormat="1" ht="47.25" customHeight="1">
      <c r="A181" s="16" t="s">
        <v>188</v>
      </c>
      <c r="B181" s="17" t="s">
        <v>335</v>
      </c>
      <c r="C181" s="17"/>
      <c r="D181" s="49">
        <f>D182</f>
        <v>12400</v>
      </c>
    </row>
    <row r="182" spans="1:4" s="2" customFormat="1" ht="32.25" customHeight="1">
      <c r="A182" s="4" t="s">
        <v>18</v>
      </c>
      <c r="B182" s="5" t="s">
        <v>335</v>
      </c>
      <c r="C182" s="5" t="s">
        <v>19</v>
      </c>
      <c r="D182" s="50">
        <v>12400</v>
      </c>
    </row>
    <row r="183" spans="1:4" s="2" customFormat="1" ht="24.75" customHeight="1">
      <c r="A183" s="11" t="s">
        <v>193</v>
      </c>
      <c r="B183" s="10" t="s">
        <v>349</v>
      </c>
      <c r="C183" s="10"/>
      <c r="D183" s="48">
        <f>D184+D187+D201</f>
        <v>81400.12</v>
      </c>
    </row>
    <row r="184" spans="1:4" s="2" customFormat="1" ht="37.5" customHeight="1">
      <c r="A184" s="16" t="s">
        <v>47</v>
      </c>
      <c r="B184" s="17" t="s">
        <v>350</v>
      </c>
      <c r="C184" s="17"/>
      <c r="D184" s="49">
        <f>D185</f>
        <v>2000</v>
      </c>
    </row>
    <row r="185" spans="1:4" s="2" customFormat="1" ht="36" customHeight="1">
      <c r="A185" s="4" t="s">
        <v>190</v>
      </c>
      <c r="B185" s="5" t="s">
        <v>351</v>
      </c>
      <c r="C185" s="5"/>
      <c r="D185" s="50">
        <f>D186</f>
        <v>2000</v>
      </c>
    </row>
    <row r="186" spans="1:4" s="2" customFormat="1" ht="33" customHeight="1">
      <c r="A186" s="4" t="s">
        <v>18</v>
      </c>
      <c r="B186" s="5" t="s">
        <v>351</v>
      </c>
      <c r="C186" s="5" t="s">
        <v>19</v>
      </c>
      <c r="D186" s="50">
        <v>2000</v>
      </c>
    </row>
    <row r="187" spans="1:4" s="2" customFormat="1" ht="48.75" customHeight="1">
      <c r="A187" s="16" t="s">
        <v>191</v>
      </c>
      <c r="B187" s="17" t="s">
        <v>352</v>
      </c>
      <c r="C187" s="17"/>
      <c r="D187" s="49">
        <f>D188+D191+D193+D195+D198</f>
        <v>59351.22</v>
      </c>
    </row>
    <row r="188" spans="1:4" s="2" customFormat="1" ht="33.75" customHeight="1">
      <c r="A188" s="4" t="s">
        <v>192</v>
      </c>
      <c r="B188" s="5" t="s">
        <v>353</v>
      </c>
      <c r="C188" s="5"/>
      <c r="D188" s="50">
        <f>D189+D190</f>
        <v>41651</v>
      </c>
    </row>
    <row r="189" spans="1:4" s="2" customFormat="1" ht="31.5">
      <c r="A189" s="4" t="s">
        <v>18</v>
      </c>
      <c r="B189" s="5" t="s">
        <v>353</v>
      </c>
      <c r="C189" s="5" t="s">
        <v>19</v>
      </c>
      <c r="D189" s="50">
        <f>13500+4610+13500+610+200</f>
        <v>32420</v>
      </c>
    </row>
    <row r="190" spans="1:4" s="2" customFormat="1" ht="47.25">
      <c r="A190" s="4" t="s">
        <v>86</v>
      </c>
      <c r="B190" s="5" t="s">
        <v>353</v>
      </c>
      <c r="C190" s="5" t="s">
        <v>14</v>
      </c>
      <c r="D190" s="50">
        <f>7431+1800</f>
        <v>9231</v>
      </c>
    </row>
    <row r="191" spans="1:4" s="2" customFormat="1" ht="95.25" customHeight="1">
      <c r="A191" s="16" t="s">
        <v>194</v>
      </c>
      <c r="B191" s="17" t="s">
        <v>354</v>
      </c>
      <c r="C191" s="17"/>
      <c r="D191" s="49">
        <f>D192</f>
        <v>0.22</v>
      </c>
    </row>
    <row r="192" spans="1:4" s="2" customFormat="1" ht="31.5" customHeight="1">
      <c r="A192" s="4" t="s">
        <v>18</v>
      </c>
      <c r="B192" s="5" t="s">
        <v>354</v>
      </c>
      <c r="C192" s="5" t="s">
        <v>19</v>
      </c>
      <c r="D192" s="50">
        <v>0.22</v>
      </c>
    </row>
    <row r="193" spans="1:4" s="2" customFormat="1" ht="64.5" customHeight="1">
      <c r="A193" s="16" t="s">
        <v>195</v>
      </c>
      <c r="B193" s="17" t="s">
        <v>355</v>
      </c>
      <c r="C193" s="17"/>
      <c r="D193" s="49">
        <f>D194</f>
        <v>2000</v>
      </c>
    </row>
    <row r="194" spans="1:4" s="2" customFormat="1" ht="32.25" customHeight="1">
      <c r="A194" s="4" t="s">
        <v>18</v>
      </c>
      <c r="B194" s="5" t="s">
        <v>355</v>
      </c>
      <c r="C194" s="5" t="s">
        <v>19</v>
      </c>
      <c r="D194" s="50">
        <v>2000</v>
      </c>
    </row>
    <row r="195" spans="1:4" s="2" customFormat="1" ht="33.75" customHeight="1">
      <c r="A195" s="16" t="s">
        <v>336</v>
      </c>
      <c r="B195" s="17" t="s">
        <v>356</v>
      </c>
      <c r="C195" s="17"/>
      <c r="D195" s="49">
        <f>D197</f>
        <v>13000</v>
      </c>
    </row>
    <row r="196" spans="1:4" s="2" customFormat="1" ht="27.75" customHeight="1">
      <c r="A196" s="4" t="s">
        <v>196</v>
      </c>
      <c r="B196" s="5" t="s">
        <v>357</v>
      </c>
      <c r="C196" s="5"/>
      <c r="D196" s="50">
        <f>D197</f>
        <v>13000</v>
      </c>
    </row>
    <row r="197" spans="1:4" s="2" customFormat="1" ht="38.25" customHeight="1">
      <c r="A197" s="4" t="s">
        <v>18</v>
      </c>
      <c r="B197" s="5" t="s">
        <v>357</v>
      </c>
      <c r="C197" s="5" t="s">
        <v>19</v>
      </c>
      <c r="D197" s="50">
        <v>13000</v>
      </c>
    </row>
    <row r="198" spans="1:4" s="2" customFormat="1" ht="51" customHeight="1">
      <c r="A198" s="16" t="s">
        <v>197</v>
      </c>
      <c r="B198" s="17" t="s">
        <v>358</v>
      </c>
      <c r="C198" s="17"/>
      <c r="D198" s="49">
        <f>D199</f>
        <v>2700</v>
      </c>
    </row>
    <row r="199" spans="1:4" s="2" customFormat="1" ht="36" customHeight="1">
      <c r="A199" s="4" t="s">
        <v>198</v>
      </c>
      <c r="B199" s="5" t="s">
        <v>359</v>
      </c>
      <c r="C199" s="5"/>
      <c r="D199" s="50">
        <f>D200</f>
        <v>2700</v>
      </c>
    </row>
    <row r="200" spans="1:4" s="2" customFormat="1" ht="37.5" customHeight="1">
      <c r="A200" s="4" t="s">
        <v>18</v>
      </c>
      <c r="B200" s="5" t="s">
        <v>359</v>
      </c>
      <c r="C200" s="5" t="s">
        <v>19</v>
      </c>
      <c r="D200" s="50">
        <v>2700</v>
      </c>
    </row>
    <row r="201" spans="1:4" s="2" customFormat="1" ht="61.5" customHeight="1">
      <c r="A201" s="16" t="s">
        <v>199</v>
      </c>
      <c r="B201" s="17" t="s">
        <v>360</v>
      </c>
      <c r="C201" s="17"/>
      <c r="D201" s="49">
        <f>D202</f>
        <v>20048.9</v>
      </c>
    </row>
    <row r="202" spans="1:4" s="2" customFormat="1" ht="50.25" customHeight="1">
      <c r="A202" s="4" t="s">
        <v>200</v>
      </c>
      <c r="B202" s="5" t="s">
        <v>361</v>
      </c>
      <c r="C202" s="5"/>
      <c r="D202" s="50">
        <f>D203+D204</f>
        <v>20048.9</v>
      </c>
    </row>
    <row r="203" spans="1:4" s="2" customFormat="1" ht="86.25" customHeight="1">
      <c r="A203" s="4" t="s">
        <v>71</v>
      </c>
      <c r="B203" s="5" t="s">
        <v>361</v>
      </c>
      <c r="C203" s="5" t="s">
        <v>17</v>
      </c>
      <c r="D203" s="50">
        <f>12588.4+3802</f>
        <v>16390.4</v>
      </c>
    </row>
    <row r="204" spans="1:4" s="2" customFormat="1" ht="38.25" customHeight="1">
      <c r="A204" s="4" t="s">
        <v>18</v>
      </c>
      <c r="B204" s="5" t="s">
        <v>361</v>
      </c>
      <c r="C204" s="5" t="s">
        <v>19</v>
      </c>
      <c r="D204" s="50">
        <v>3658.5</v>
      </c>
    </row>
    <row r="205" spans="1:4" s="2" customFormat="1" ht="23.25" customHeight="1">
      <c r="A205" s="34" t="s">
        <v>201</v>
      </c>
      <c r="B205" s="35" t="s">
        <v>30</v>
      </c>
      <c r="C205" s="35"/>
      <c r="D205" s="45">
        <f>D206</f>
        <v>71322.79</v>
      </c>
    </row>
    <row r="206" spans="1:4" s="38" customFormat="1" ht="46.5" customHeight="1">
      <c r="A206" s="15" t="s">
        <v>202</v>
      </c>
      <c r="B206" s="27" t="s">
        <v>33</v>
      </c>
      <c r="C206" s="27"/>
      <c r="D206" s="51">
        <f>D207+D219+D225</f>
        <v>71322.79</v>
      </c>
    </row>
    <row r="207" spans="1:4" ht="36.75" customHeight="1">
      <c r="A207" s="11" t="s">
        <v>204</v>
      </c>
      <c r="B207" s="10" t="s">
        <v>203</v>
      </c>
      <c r="C207" s="10"/>
      <c r="D207" s="48">
        <f>D208</f>
        <v>63087.5</v>
      </c>
    </row>
    <row r="208" spans="1:4" ht="63.75" customHeight="1">
      <c r="A208" s="16" t="s">
        <v>205</v>
      </c>
      <c r="B208" s="17" t="s">
        <v>203</v>
      </c>
      <c r="C208" s="17"/>
      <c r="D208" s="49">
        <f>D209+D211+D213+D215+D217</f>
        <v>63087.5</v>
      </c>
    </row>
    <row r="209" spans="1:4" ht="66.75" customHeight="1">
      <c r="A209" s="16" t="s">
        <v>206</v>
      </c>
      <c r="B209" s="17" t="s">
        <v>207</v>
      </c>
      <c r="C209" s="17"/>
      <c r="D209" s="49">
        <f>D210</f>
        <v>26300</v>
      </c>
    </row>
    <row r="210" spans="1:4" ht="24.75" customHeight="1">
      <c r="A210" s="4" t="s">
        <v>69</v>
      </c>
      <c r="B210" s="5" t="s">
        <v>207</v>
      </c>
      <c r="C210" s="5" t="s">
        <v>21</v>
      </c>
      <c r="D210" s="50">
        <v>26300</v>
      </c>
    </row>
    <row r="211" spans="1:4" ht="67.5" customHeight="1">
      <c r="A211" s="16" t="s">
        <v>208</v>
      </c>
      <c r="B211" s="17" t="s">
        <v>209</v>
      </c>
      <c r="C211" s="17"/>
      <c r="D211" s="49">
        <f>D212</f>
        <v>1717.5</v>
      </c>
    </row>
    <row r="212" spans="1:4" ht="19.5" customHeight="1">
      <c r="A212" s="4" t="s">
        <v>69</v>
      </c>
      <c r="B212" s="5" t="s">
        <v>209</v>
      </c>
      <c r="C212" s="5" t="s">
        <v>21</v>
      </c>
      <c r="D212" s="50">
        <v>1717.5</v>
      </c>
    </row>
    <row r="213" spans="1:4" ht="50.25" customHeight="1">
      <c r="A213" s="16" t="s">
        <v>210</v>
      </c>
      <c r="B213" s="17" t="s">
        <v>213</v>
      </c>
      <c r="C213" s="17"/>
      <c r="D213" s="49">
        <f>D214</f>
        <v>1180</v>
      </c>
    </row>
    <row r="214" spans="1:4" ht="20.25" customHeight="1">
      <c r="A214" s="4" t="s">
        <v>69</v>
      </c>
      <c r="B214" s="5" t="s">
        <v>213</v>
      </c>
      <c r="C214" s="5" t="s">
        <v>21</v>
      </c>
      <c r="D214" s="50">
        <v>1180</v>
      </c>
    </row>
    <row r="215" spans="1:4" ht="62.25" customHeight="1">
      <c r="A215" s="16" t="s">
        <v>211</v>
      </c>
      <c r="B215" s="17" t="s">
        <v>214</v>
      </c>
      <c r="C215" s="17"/>
      <c r="D215" s="49">
        <f>D216</f>
        <v>28400</v>
      </c>
    </row>
    <row r="216" spans="1:4" ht="19.5" customHeight="1">
      <c r="A216" s="4" t="s">
        <v>69</v>
      </c>
      <c r="B216" s="5" t="s">
        <v>214</v>
      </c>
      <c r="C216" s="5" t="s">
        <v>21</v>
      </c>
      <c r="D216" s="50">
        <v>28400</v>
      </c>
    </row>
    <row r="217" spans="1:4" ht="68.25" customHeight="1">
      <c r="A217" s="16" t="s">
        <v>212</v>
      </c>
      <c r="B217" s="17" t="s">
        <v>215</v>
      </c>
      <c r="C217" s="17"/>
      <c r="D217" s="49">
        <f>D218</f>
        <v>5490</v>
      </c>
    </row>
    <row r="218" spans="1:4" ht="17.25" customHeight="1">
      <c r="A218" s="4" t="s">
        <v>69</v>
      </c>
      <c r="B218" s="5" t="s">
        <v>215</v>
      </c>
      <c r="C218" s="5" t="s">
        <v>21</v>
      </c>
      <c r="D218" s="50">
        <v>5490</v>
      </c>
    </row>
    <row r="219" spans="1:4" ht="35.25" customHeight="1">
      <c r="A219" s="11" t="s">
        <v>217</v>
      </c>
      <c r="B219" s="10" t="s">
        <v>216</v>
      </c>
      <c r="C219" s="10"/>
      <c r="D219" s="48">
        <f>D220</f>
        <v>2468</v>
      </c>
    </row>
    <row r="220" spans="1:4" ht="35.25" customHeight="1">
      <c r="A220" s="16" t="s">
        <v>218</v>
      </c>
      <c r="B220" s="17" t="s">
        <v>219</v>
      </c>
      <c r="C220" s="17"/>
      <c r="D220" s="49">
        <f>D221+D223</f>
        <v>2468</v>
      </c>
    </row>
    <row r="221" spans="1:4" ht="82.5" customHeight="1">
      <c r="A221" s="4" t="s">
        <v>337</v>
      </c>
      <c r="B221" s="5" t="s">
        <v>219</v>
      </c>
      <c r="C221" s="5"/>
      <c r="D221" s="50">
        <f>D222</f>
        <v>168</v>
      </c>
    </row>
    <row r="222" spans="1:4" ht="29.25" customHeight="1">
      <c r="A222" s="4" t="s">
        <v>27</v>
      </c>
      <c r="B222" s="5" t="s">
        <v>219</v>
      </c>
      <c r="C222" s="5" t="s">
        <v>28</v>
      </c>
      <c r="D222" s="50">
        <v>168</v>
      </c>
    </row>
    <row r="223" spans="1:4" ht="133.5" customHeight="1">
      <c r="A223" s="16" t="s">
        <v>220</v>
      </c>
      <c r="B223" s="17" t="s">
        <v>219</v>
      </c>
      <c r="C223" s="17"/>
      <c r="D223" s="49">
        <f>D224</f>
        <v>2300</v>
      </c>
    </row>
    <row r="224" spans="1:4" ht="32.25" customHeight="1">
      <c r="A224" s="4" t="s">
        <v>27</v>
      </c>
      <c r="B224" s="5" t="s">
        <v>219</v>
      </c>
      <c r="C224" s="5" t="s">
        <v>28</v>
      </c>
      <c r="D224" s="50">
        <v>2300</v>
      </c>
    </row>
    <row r="225" spans="1:4" ht="30" customHeight="1">
      <c r="A225" s="11" t="s">
        <v>74</v>
      </c>
      <c r="B225" s="10" t="s">
        <v>221</v>
      </c>
      <c r="C225" s="10"/>
      <c r="D225" s="48">
        <f>D226+D228+D230+D235</f>
        <v>5767.29</v>
      </c>
    </row>
    <row r="226" spans="1:4" ht="39.75" customHeight="1" hidden="1">
      <c r="A226" s="16" t="s">
        <v>223</v>
      </c>
      <c r="B226" s="17" t="s">
        <v>222</v>
      </c>
      <c r="C226" s="17"/>
      <c r="D226" s="49">
        <f>D227</f>
        <v>0</v>
      </c>
    </row>
    <row r="227" spans="1:4" ht="39.75" customHeight="1" hidden="1">
      <c r="A227" s="4" t="s">
        <v>18</v>
      </c>
      <c r="B227" s="5" t="s">
        <v>222</v>
      </c>
      <c r="C227" s="5" t="s">
        <v>19</v>
      </c>
      <c r="D227" s="50">
        <v>0</v>
      </c>
    </row>
    <row r="228" spans="1:4" ht="48.75" customHeight="1" hidden="1">
      <c r="A228" s="16" t="s">
        <v>224</v>
      </c>
      <c r="B228" s="17" t="s">
        <v>362</v>
      </c>
      <c r="C228" s="17"/>
      <c r="D228" s="49">
        <f>D229</f>
        <v>0</v>
      </c>
    </row>
    <row r="229" spans="1:4" ht="39.75" customHeight="1" hidden="1">
      <c r="A229" s="4" t="s">
        <v>18</v>
      </c>
      <c r="B229" s="5" t="s">
        <v>362</v>
      </c>
      <c r="C229" s="5" t="s">
        <v>19</v>
      </c>
      <c r="D229" s="50">
        <v>0</v>
      </c>
    </row>
    <row r="230" spans="1:4" ht="53.25" customHeight="1">
      <c r="A230" s="16" t="s">
        <v>227</v>
      </c>
      <c r="B230" s="17" t="s">
        <v>363</v>
      </c>
      <c r="C230" s="17"/>
      <c r="D230" s="49">
        <f>D231</f>
        <v>3137.29</v>
      </c>
    </row>
    <row r="231" spans="1:4" ht="32.25" customHeight="1">
      <c r="A231" s="4" t="s">
        <v>64</v>
      </c>
      <c r="B231" s="5" t="s">
        <v>363</v>
      </c>
      <c r="C231" s="5"/>
      <c r="D231" s="50">
        <f>D232+D233+D234</f>
        <v>3137.29</v>
      </c>
    </row>
    <row r="232" spans="1:4" ht="79.5" customHeight="1">
      <c r="A232" s="4" t="s">
        <v>16</v>
      </c>
      <c r="B232" s="5" t="s">
        <v>363</v>
      </c>
      <c r="C232" s="5" t="s">
        <v>17</v>
      </c>
      <c r="D232" s="50">
        <f>1890.39+570.9</f>
        <v>2461.29</v>
      </c>
    </row>
    <row r="233" spans="1:4" ht="36.75" customHeight="1">
      <c r="A233" s="4" t="s">
        <v>18</v>
      </c>
      <c r="B233" s="5" t="s">
        <v>363</v>
      </c>
      <c r="C233" s="5" t="s">
        <v>19</v>
      </c>
      <c r="D233" s="50">
        <v>654</v>
      </c>
    </row>
    <row r="234" spans="1:4" ht="21.75" customHeight="1">
      <c r="A234" s="4" t="s">
        <v>69</v>
      </c>
      <c r="B234" s="5" t="s">
        <v>363</v>
      </c>
      <c r="C234" s="5" t="s">
        <v>21</v>
      </c>
      <c r="D234" s="50">
        <v>22</v>
      </c>
    </row>
    <row r="235" spans="1:4" ht="66" customHeight="1">
      <c r="A235" s="16" t="s">
        <v>226</v>
      </c>
      <c r="B235" s="17" t="s">
        <v>364</v>
      </c>
      <c r="C235" s="17"/>
      <c r="D235" s="49">
        <f>D236</f>
        <v>2630</v>
      </c>
    </row>
    <row r="236" spans="1:4" ht="66" customHeight="1">
      <c r="A236" s="16" t="s">
        <v>225</v>
      </c>
      <c r="B236" s="17" t="s">
        <v>364</v>
      </c>
      <c r="C236" s="17"/>
      <c r="D236" s="49">
        <f>D237</f>
        <v>2630</v>
      </c>
    </row>
    <row r="237" spans="1:4" ht="79.5" customHeight="1">
      <c r="A237" s="4" t="s">
        <v>16</v>
      </c>
      <c r="B237" s="5" t="s">
        <v>364</v>
      </c>
      <c r="C237" s="5" t="s">
        <v>17</v>
      </c>
      <c r="D237" s="50">
        <v>2630</v>
      </c>
    </row>
    <row r="238" spans="1:4" ht="22.5" customHeight="1">
      <c r="A238" s="34" t="s">
        <v>253</v>
      </c>
      <c r="B238" s="35" t="s">
        <v>32</v>
      </c>
      <c r="C238" s="35"/>
      <c r="D238" s="45">
        <f>D239+D261</f>
        <v>16984.6</v>
      </c>
    </row>
    <row r="239" spans="1:4" s="38" customFormat="1" ht="30" customHeight="1">
      <c r="A239" s="15" t="s">
        <v>6</v>
      </c>
      <c r="B239" s="27" t="s">
        <v>229</v>
      </c>
      <c r="C239" s="27"/>
      <c r="D239" s="51">
        <f>D240+D243+D247+D252+D256</f>
        <v>16720.3</v>
      </c>
    </row>
    <row r="240" spans="1:4" ht="52.5" customHeight="1">
      <c r="A240" s="16" t="s">
        <v>55</v>
      </c>
      <c r="B240" s="17" t="s">
        <v>230</v>
      </c>
      <c r="C240" s="17"/>
      <c r="D240" s="49">
        <f>D241</f>
        <v>1741.5</v>
      </c>
    </row>
    <row r="241" spans="1:4" ht="39.75" customHeight="1">
      <c r="A241" s="4" t="s">
        <v>231</v>
      </c>
      <c r="B241" s="5" t="s">
        <v>230</v>
      </c>
      <c r="C241" s="5"/>
      <c r="D241" s="50">
        <f>D242</f>
        <v>1741.5</v>
      </c>
    </row>
    <row r="242" spans="1:4" ht="80.25" customHeight="1">
      <c r="A242" s="4" t="s">
        <v>16</v>
      </c>
      <c r="B242" s="5" t="s">
        <v>230</v>
      </c>
      <c r="C242" s="5" t="s">
        <v>17</v>
      </c>
      <c r="D242" s="50">
        <v>1741.5</v>
      </c>
    </row>
    <row r="243" spans="1:4" ht="62.25" customHeight="1">
      <c r="A243" s="16" t="s">
        <v>233</v>
      </c>
      <c r="B243" s="17" t="s">
        <v>240</v>
      </c>
      <c r="C243" s="17"/>
      <c r="D243" s="49">
        <f>D244</f>
        <v>901.3</v>
      </c>
    </row>
    <row r="244" spans="1:4" ht="146.25" customHeight="1">
      <c r="A244" s="16" t="s">
        <v>232</v>
      </c>
      <c r="B244" s="17" t="s">
        <v>234</v>
      </c>
      <c r="C244" s="17"/>
      <c r="D244" s="49">
        <f>D245+D246</f>
        <v>901.3</v>
      </c>
    </row>
    <row r="245" spans="1:4" ht="83.25" customHeight="1">
      <c r="A245" s="4" t="s">
        <v>16</v>
      </c>
      <c r="B245" s="5" t="s">
        <v>234</v>
      </c>
      <c r="C245" s="5" t="s">
        <v>17</v>
      </c>
      <c r="D245" s="50">
        <v>851.3</v>
      </c>
    </row>
    <row r="246" spans="1:4" ht="39.75" customHeight="1">
      <c r="A246" s="4" t="s">
        <v>18</v>
      </c>
      <c r="B246" s="5" t="s">
        <v>234</v>
      </c>
      <c r="C246" s="5" t="s">
        <v>19</v>
      </c>
      <c r="D246" s="50">
        <v>50</v>
      </c>
    </row>
    <row r="247" spans="1:4" ht="45.75" customHeight="1">
      <c r="A247" s="16" t="s">
        <v>37</v>
      </c>
      <c r="B247" s="10" t="s">
        <v>238</v>
      </c>
      <c r="C247" s="10"/>
      <c r="D247" s="48">
        <f>D248</f>
        <v>8183.900000000001</v>
      </c>
    </row>
    <row r="248" spans="1:4" ht="35.25" customHeight="1">
      <c r="A248" s="4" t="s">
        <v>235</v>
      </c>
      <c r="B248" s="7" t="s">
        <v>236</v>
      </c>
      <c r="C248" s="7"/>
      <c r="D248" s="59">
        <f>D249+D250+D251</f>
        <v>8183.900000000001</v>
      </c>
    </row>
    <row r="249" spans="1:4" ht="84.75" customHeight="1">
      <c r="A249" s="4" t="s">
        <v>16</v>
      </c>
      <c r="B249" s="7" t="s">
        <v>236</v>
      </c>
      <c r="C249" s="7" t="s">
        <v>17</v>
      </c>
      <c r="D249" s="59">
        <f>5401.6+1631.3</f>
        <v>7032.900000000001</v>
      </c>
    </row>
    <row r="250" spans="1:4" ht="39" customHeight="1">
      <c r="A250" s="4" t="s">
        <v>18</v>
      </c>
      <c r="B250" s="7" t="s">
        <v>236</v>
      </c>
      <c r="C250" s="7" t="s">
        <v>19</v>
      </c>
      <c r="D250" s="59">
        <v>1149</v>
      </c>
    </row>
    <row r="251" spans="1:4" ht="24.75" customHeight="1">
      <c r="A251" s="4" t="s">
        <v>69</v>
      </c>
      <c r="B251" s="7" t="s">
        <v>236</v>
      </c>
      <c r="C251" s="7" t="s">
        <v>21</v>
      </c>
      <c r="D251" s="59">
        <v>2</v>
      </c>
    </row>
    <row r="252" spans="1:4" ht="36.75" customHeight="1">
      <c r="A252" s="16" t="s">
        <v>39</v>
      </c>
      <c r="B252" s="29" t="s">
        <v>237</v>
      </c>
      <c r="C252" s="29"/>
      <c r="D252" s="60">
        <f>D253</f>
        <v>1571</v>
      </c>
    </row>
    <row r="253" spans="1:4" ht="17.25" customHeight="1">
      <c r="A253" s="4" t="s">
        <v>10</v>
      </c>
      <c r="B253" s="7" t="s">
        <v>239</v>
      </c>
      <c r="C253" s="7"/>
      <c r="D253" s="59">
        <f>D254+D255</f>
        <v>1571</v>
      </c>
    </row>
    <row r="254" spans="1:4" ht="80.25" customHeight="1">
      <c r="A254" s="4" t="s">
        <v>16</v>
      </c>
      <c r="B254" s="7" t="s">
        <v>239</v>
      </c>
      <c r="C254" s="7" t="s">
        <v>17</v>
      </c>
      <c r="D254" s="59">
        <f>1096+331</f>
        <v>1427</v>
      </c>
    </row>
    <row r="255" spans="1:4" ht="31.5">
      <c r="A255" s="4" t="s">
        <v>18</v>
      </c>
      <c r="B255" s="7" t="s">
        <v>239</v>
      </c>
      <c r="C255" s="7" t="s">
        <v>19</v>
      </c>
      <c r="D255" s="59">
        <v>144</v>
      </c>
    </row>
    <row r="256" spans="1:4" ht="47.25">
      <c r="A256" s="16" t="s">
        <v>51</v>
      </c>
      <c r="B256" s="10" t="s">
        <v>242</v>
      </c>
      <c r="C256" s="10"/>
      <c r="D256" s="48">
        <f>D257+D259</f>
        <v>4322.599999999999</v>
      </c>
    </row>
    <row r="257" spans="1:4" s="3" customFormat="1" ht="63">
      <c r="A257" s="4" t="s">
        <v>245</v>
      </c>
      <c r="B257" s="7" t="s">
        <v>243</v>
      </c>
      <c r="C257" s="7"/>
      <c r="D257" s="59">
        <f>D258</f>
        <v>3888.7</v>
      </c>
    </row>
    <row r="258" spans="1:4" s="3" customFormat="1" ht="47.25">
      <c r="A258" s="4" t="s">
        <v>15</v>
      </c>
      <c r="B258" s="7" t="s">
        <v>243</v>
      </c>
      <c r="C258" s="7" t="s">
        <v>14</v>
      </c>
      <c r="D258" s="59">
        <v>3888.7</v>
      </c>
    </row>
    <row r="259" spans="1:4" s="3" customFormat="1" ht="31.5">
      <c r="A259" s="16" t="s">
        <v>241</v>
      </c>
      <c r="B259" s="17" t="s">
        <v>244</v>
      </c>
      <c r="C259" s="17"/>
      <c r="D259" s="49">
        <f>D260</f>
        <v>433.9</v>
      </c>
    </row>
    <row r="260" spans="1:4" ht="47.25">
      <c r="A260" s="4" t="s">
        <v>15</v>
      </c>
      <c r="B260" s="7" t="s">
        <v>244</v>
      </c>
      <c r="C260" s="7" t="s">
        <v>14</v>
      </c>
      <c r="D260" s="59">
        <v>433.9</v>
      </c>
    </row>
    <row r="261" spans="1:4" ht="15.75">
      <c r="A261" s="11" t="s">
        <v>246</v>
      </c>
      <c r="B261" s="13" t="s">
        <v>247</v>
      </c>
      <c r="C261" s="13"/>
      <c r="D261" s="61">
        <f>D262+D265</f>
        <v>264.3</v>
      </c>
    </row>
    <row r="262" spans="1:4" ht="31.5">
      <c r="A262" s="12" t="s">
        <v>248</v>
      </c>
      <c r="B262" s="13" t="s">
        <v>250</v>
      </c>
      <c r="C262" s="13"/>
      <c r="D262" s="61">
        <f>D263</f>
        <v>250</v>
      </c>
    </row>
    <row r="263" spans="1:4" ht="15.75">
      <c r="A263" s="6" t="s">
        <v>249</v>
      </c>
      <c r="B263" s="7" t="s">
        <v>250</v>
      </c>
      <c r="C263" s="7"/>
      <c r="D263" s="59">
        <f>D264</f>
        <v>250</v>
      </c>
    </row>
    <row r="264" spans="1:4" ht="31.5" customHeight="1">
      <c r="A264" s="4" t="s">
        <v>18</v>
      </c>
      <c r="B264" s="7" t="s">
        <v>250</v>
      </c>
      <c r="C264" s="7" t="s">
        <v>19</v>
      </c>
      <c r="D264" s="59">
        <v>250</v>
      </c>
    </row>
    <row r="265" spans="1:4" ht="78.75" customHeight="1">
      <c r="A265" s="16" t="s">
        <v>309</v>
      </c>
      <c r="B265" s="29" t="s">
        <v>322</v>
      </c>
      <c r="C265" s="29"/>
      <c r="D265" s="60">
        <f>D266</f>
        <v>14.3</v>
      </c>
    </row>
    <row r="266" spans="1:4" ht="31.5" customHeight="1">
      <c r="A266" s="4" t="s">
        <v>18</v>
      </c>
      <c r="B266" s="7" t="s">
        <v>322</v>
      </c>
      <c r="C266" s="7" t="s">
        <v>19</v>
      </c>
      <c r="D266" s="59">
        <v>14.3</v>
      </c>
    </row>
    <row r="267" spans="1:4" ht="15.75">
      <c r="A267" s="34" t="s">
        <v>251</v>
      </c>
      <c r="B267" s="35" t="s">
        <v>36</v>
      </c>
      <c r="C267" s="35"/>
      <c r="D267" s="45">
        <f>D268</f>
        <v>10657.2</v>
      </c>
    </row>
    <row r="268" spans="1:4" s="38" customFormat="1" ht="31.5">
      <c r="A268" s="15" t="s">
        <v>7</v>
      </c>
      <c r="B268" s="27" t="s">
        <v>252</v>
      </c>
      <c r="C268" s="27"/>
      <c r="D268" s="51">
        <f>D269</f>
        <v>10657.2</v>
      </c>
    </row>
    <row r="269" spans="1:4" ht="31.5">
      <c r="A269" s="15" t="s">
        <v>74</v>
      </c>
      <c r="B269" s="27" t="s">
        <v>252</v>
      </c>
      <c r="C269" s="27"/>
      <c r="D269" s="51">
        <f>D270+D273</f>
        <v>10657.2</v>
      </c>
    </row>
    <row r="270" spans="1:4" ht="36" customHeight="1">
      <c r="A270" s="16" t="s">
        <v>38</v>
      </c>
      <c r="B270" s="17" t="s">
        <v>254</v>
      </c>
      <c r="C270" s="17"/>
      <c r="D270" s="49">
        <f>D271</f>
        <v>552</v>
      </c>
    </row>
    <row r="271" spans="1:4" ht="35.25" customHeight="1">
      <c r="A271" s="4" t="s">
        <v>8</v>
      </c>
      <c r="B271" s="5" t="s">
        <v>255</v>
      </c>
      <c r="C271" s="5"/>
      <c r="D271" s="50">
        <f>D272</f>
        <v>552</v>
      </c>
    </row>
    <row r="272" spans="1:4" ht="39" customHeight="1">
      <c r="A272" s="4" t="s">
        <v>18</v>
      </c>
      <c r="B272" s="5" t="s">
        <v>255</v>
      </c>
      <c r="C272" s="5" t="s">
        <v>19</v>
      </c>
      <c r="D272" s="50">
        <v>552</v>
      </c>
    </row>
    <row r="273" spans="1:4" ht="49.5" customHeight="1">
      <c r="A273" s="16" t="s">
        <v>37</v>
      </c>
      <c r="B273" s="17" t="s">
        <v>256</v>
      </c>
      <c r="C273" s="17"/>
      <c r="D273" s="49">
        <f>D274</f>
        <v>10105.2</v>
      </c>
    </row>
    <row r="274" spans="1:4" ht="36" customHeight="1">
      <c r="A274" s="4" t="s">
        <v>235</v>
      </c>
      <c r="B274" s="10" t="s">
        <v>257</v>
      </c>
      <c r="C274" s="10"/>
      <c r="D274" s="48">
        <f>D275+D276+D277</f>
        <v>10105.2</v>
      </c>
    </row>
    <row r="275" spans="1:4" ht="81.75" customHeight="1">
      <c r="A275" s="4" t="s">
        <v>16</v>
      </c>
      <c r="B275" s="5" t="s">
        <v>257</v>
      </c>
      <c r="C275" s="5" t="s">
        <v>17</v>
      </c>
      <c r="D275" s="50">
        <f>6814.6+2058</f>
        <v>8872.6</v>
      </c>
    </row>
    <row r="276" spans="1:4" ht="33.75" customHeight="1">
      <c r="A276" s="4" t="s">
        <v>18</v>
      </c>
      <c r="B276" s="5" t="s">
        <v>257</v>
      </c>
      <c r="C276" s="5" t="s">
        <v>19</v>
      </c>
      <c r="D276" s="50">
        <v>1210.2</v>
      </c>
    </row>
    <row r="277" spans="1:4" ht="23.25" customHeight="1">
      <c r="A277" s="4" t="s">
        <v>22</v>
      </c>
      <c r="B277" s="5" t="s">
        <v>257</v>
      </c>
      <c r="C277" s="5" t="s">
        <v>21</v>
      </c>
      <c r="D277" s="50">
        <v>22.4</v>
      </c>
    </row>
    <row r="278" spans="1:4" ht="15.75">
      <c r="A278" s="36" t="s">
        <v>258</v>
      </c>
      <c r="B278" s="37" t="s">
        <v>42</v>
      </c>
      <c r="C278" s="37"/>
      <c r="D278" s="62">
        <f>D279</f>
        <v>6501.2</v>
      </c>
    </row>
    <row r="279" spans="1:4" s="38" customFormat="1" ht="15.75">
      <c r="A279" s="15" t="s">
        <v>40</v>
      </c>
      <c r="B279" s="27" t="s">
        <v>260</v>
      </c>
      <c r="C279" s="27"/>
      <c r="D279" s="51">
        <f>D280</f>
        <v>6501.2</v>
      </c>
    </row>
    <row r="280" spans="1:4" ht="31.5">
      <c r="A280" s="11" t="s">
        <v>74</v>
      </c>
      <c r="B280" s="10" t="s">
        <v>260</v>
      </c>
      <c r="C280" s="10"/>
      <c r="D280" s="48">
        <f>D281+D285</f>
        <v>6501.2</v>
      </c>
    </row>
    <row r="281" spans="1:4" ht="47.25">
      <c r="A281" s="16" t="s">
        <v>41</v>
      </c>
      <c r="B281" s="17" t="s">
        <v>261</v>
      </c>
      <c r="C281" s="17"/>
      <c r="D281" s="49">
        <f>D282</f>
        <v>4155.2</v>
      </c>
    </row>
    <row r="282" spans="1:4" ht="31.5">
      <c r="A282" s="4" t="s">
        <v>259</v>
      </c>
      <c r="B282" s="5" t="s">
        <v>262</v>
      </c>
      <c r="C282" s="5"/>
      <c r="D282" s="50">
        <f>D283+D284</f>
        <v>4155.2</v>
      </c>
    </row>
    <row r="283" spans="1:4" ht="79.5" customHeight="1">
      <c r="A283" s="4" t="s">
        <v>16</v>
      </c>
      <c r="B283" s="5" t="s">
        <v>262</v>
      </c>
      <c r="C283" s="5" t="s">
        <v>17</v>
      </c>
      <c r="D283" s="50">
        <f>3153+952.2</f>
        <v>4105.2</v>
      </c>
    </row>
    <row r="284" spans="1:4" ht="31.5">
      <c r="A284" s="4" t="s">
        <v>18</v>
      </c>
      <c r="B284" s="5" t="s">
        <v>262</v>
      </c>
      <c r="C284" s="5" t="s">
        <v>19</v>
      </c>
      <c r="D284" s="50">
        <v>50</v>
      </c>
    </row>
    <row r="285" spans="1:4" ht="47.25">
      <c r="A285" s="32" t="s">
        <v>57</v>
      </c>
      <c r="B285" s="27" t="s">
        <v>264</v>
      </c>
      <c r="C285" s="27"/>
      <c r="D285" s="51">
        <f>D286</f>
        <v>2346</v>
      </c>
    </row>
    <row r="286" spans="1:4" ht="78.75">
      <c r="A286" s="30" t="s">
        <v>43</v>
      </c>
      <c r="B286" s="31" t="s">
        <v>265</v>
      </c>
      <c r="C286" s="31"/>
      <c r="D286" s="58">
        <f>D287</f>
        <v>2346</v>
      </c>
    </row>
    <row r="287" spans="1:4" ht="31.5">
      <c r="A287" s="30" t="s">
        <v>18</v>
      </c>
      <c r="B287" s="31" t="s">
        <v>265</v>
      </c>
      <c r="C287" s="31" t="s">
        <v>19</v>
      </c>
      <c r="D287" s="58">
        <f>650+196+1500</f>
        <v>2346</v>
      </c>
    </row>
    <row r="288" spans="1:4" ht="15.75">
      <c r="A288" s="34" t="s">
        <v>338</v>
      </c>
      <c r="B288" s="35" t="s">
        <v>50</v>
      </c>
      <c r="C288" s="35"/>
      <c r="D288" s="45">
        <f>D289+D300</f>
        <v>2600</v>
      </c>
    </row>
    <row r="289" spans="1:4" ht="47.25">
      <c r="A289" s="15" t="s">
        <v>263</v>
      </c>
      <c r="B289" s="27" t="s">
        <v>313</v>
      </c>
      <c r="C289" s="27"/>
      <c r="D289" s="51">
        <f>D290+D293</f>
        <v>2350</v>
      </c>
    </row>
    <row r="290" spans="1:4" ht="31.5">
      <c r="A290" s="16" t="s">
        <v>266</v>
      </c>
      <c r="B290" s="17" t="s">
        <v>314</v>
      </c>
      <c r="C290" s="17"/>
      <c r="D290" s="49">
        <f>D291</f>
        <v>1050</v>
      </c>
    </row>
    <row r="291" spans="1:4" ht="94.5" customHeight="1">
      <c r="A291" s="4" t="s">
        <v>267</v>
      </c>
      <c r="B291" s="5" t="s">
        <v>315</v>
      </c>
      <c r="C291" s="5"/>
      <c r="D291" s="50">
        <f>D292</f>
        <v>1050</v>
      </c>
    </row>
    <row r="292" spans="1:4" ht="31.5">
      <c r="A292" s="4" t="s">
        <v>18</v>
      </c>
      <c r="B292" s="5" t="s">
        <v>315</v>
      </c>
      <c r="C292" s="5" t="s">
        <v>19</v>
      </c>
      <c r="D292" s="50">
        <v>1050</v>
      </c>
    </row>
    <row r="293" spans="1:4" ht="84" customHeight="1">
      <c r="A293" s="16" t="s">
        <v>269</v>
      </c>
      <c r="B293" s="17" t="s">
        <v>316</v>
      </c>
      <c r="C293" s="17"/>
      <c r="D293" s="49">
        <f>D294+D296+D298</f>
        <v>1300</v>
      </c>
    </row>
    <row r="294" spans="1:4" ht="47.25">
      <c r="A294" s="16" t="s">
        <v>268</v>
      </c>
      <c r="B294" s="17" t="s">
        <v>317</v>
      </c>
      <c r="C294" s="17"/>
      <c r="D294" s="49">
        <f>D295</f>
        <v>700</v>
      </c>
    </row>
    <row r="295" spans="1:4" ht="31.5">
      <c r="A295" s="4" t="s">
        <v>18</v>
      </c>
      <c r="B295" s="5" t="s">
        <v>317</v>
      </c>
      <c r="C295" s="5" t="s">
        <v>19</v>
      </c>
      <c r="D295" s="50">
        <v>700</v>
      </c>
    </row>
    <row r="296" spans="1:4" ht="35.25" customHeight="1">
      <c r="A296" s="16" t="s">
        <v>270</v>
      </c>
      <c r="B296" s="17" t="s">
        <v>365</v>
      </c>
      <c r="C296" s="17"/>
      <c r="D296" s="49">
        <f>D297</f>
        <v>300</v>
      </c>
    </row>
    <row r="297" spans="1:4" ht="31.5">
      <c r="A297" s="4" t="s">
        <v>18</v>
      </c>
      <c r="B297" s="5" t="s">
        <v>365</v>
      </c>
      <c r="C297" s="5" t="s">
        <v>19</v>
      </c>
      <c r="D297" s="50">
        <v>300</v>
      </c>
    </row>
    <row r="298" spans="1:4" ht="31.5">
      <c r="A298" s="16" t="s">
        <v>271</v>
      </c>
      <c r="B298" s="17" t="s">
        <v>366</v>
      </c>
      <c r="C298" s="17"/>
      <c r="D298" s="49">
        <f>D299</f>
        <v>300</v>
      </c>
    </row>
    <row r="299" spans="1:4" ht="30.75" customHeight="1">
      <c r="A299" s="4" t="s">
        <v>18</v>
      </c>
      <c r="B299" s="5" t="s">
        <v>366</v>
      </c>
      <c r="C299" s="5" t="s">
        <v>19</v>
      </c>
      <c r="D299" s="50">
        <v>300</v>
      </c>
    </row>
    <row r="300" spans="1:4" s="38" customFormat="1" ht="63" customHeight="1">
      <c r="A300" s="15" t="s">
        <v>272</v>
      </c>
      <c r="B300" s="27" t="s">
        <v>318</v>
      </c>
      <c r="C300" s="27"/>
      <c r="D300" s="51">
        <f>D301</f>
        <v>250</v>
      </c>
    </row>
    <row r="301" spans="1:4" ht="63">
      <c r="A301" s="16" t="s">
        <v>273</v>
      </c>
      <c r="B301" s="5" t="s">
        <v>319</v>
      </c>
      <c r="C301" s="5"/>
      <c r="D301" s="50">
        <f>D302</f>
        <v>250</v>
      </c>
    </row>
    <row r="302" spans="1:4" ht="30.75" customHeight="1">
      <c r="A302" s="4" t="s">
        <v>274</v>
      </c>
      <c r="B302" s="5" t="s">
        <v>320</v>
      </c>
      <c r="C302" s="5"/>
      <c r="D302" s="50">
        <f>D303</f>
        <v>250</v>
      </c>
    </row>
    <row r="303" spans="1:4" ht="31.5">
      <c r="A303" s="4" t="s">
        <v>18</v>
      </c>
      <c r="B303" s="5" t="s">
        <v>320</v>
      </c>
      <c r="C303" s="5" t="s">
        <v>19</v>
      </c>
      <c r="D303" s="50">
        <v>250</v>
      </c>
    </row>
    <row r="304" spans="1:4" ht="26.25" customHeight="1">
      <c r="A304" s="34" t="s">
        <v>308</v>
      </c>
      <c r="B304" s="35" t="s">
        <v>58</v>
      </c>
      <c r="C304" s="35"/>
      <c r="D304" s="45">
        <f>D305+D308+D310</f>
        <v>35271.880000000005</v>
      </c>
    </row>
    <row r="305" spans="1:4" ht="18" customHeight="1">
      <c r="A305" s="12" t="s">
        <v>52</v>
      </c>
      <c r="B305" s="10" t="s">
        <v>367</v>
      </c>
      <c r="C305" s="10"/>
      <c r="D305" s="48">
        <f>D306</f>
        <v>5000</v>
      </c>
    </row>
    <row r="306" spans="1:4" ht="37.5" customHeight="1">
      <c r="A306" s="12" t="s">
        <v>9</v>
      </c>
      <c r="B306" s="10" t="s">
        <v>368</v>
      </c>
      <c r="C306" s="10"/>
      <c r="D306" s="48">
        <f>D307</f>
        <v>5000</v>
      </c>
    </row>
    <row r="307" spans="1:4" ht="15.75">
      <c r="A307" s="6" t="s">
        <v>69</v>
      </c>
      <c r="B307" s="5" t="s">
        <v>368</v>
      </c>
      <c r="C307" s="5" t="s">
        <v>21</v>
      </c>
      <c r="D307" s="50">
        <v>5000</v>
      </c>
    </row>
    <row r="308" spans="1:4" ht="47.25">
      <c r="A308" s="11" t="s">
        <v>310</v>
      </c>
      <c r="B308" s="10" t="s">
        <v>311</v>
      </c>
      <c r="C308" s="10"/>
      <c r="D308" s="48">
        <f>D309</f>
        <v>3500</v>
      </c>
    </row>
    <row r="309" spans="1:4" ht="15.75">
      <c r="A309" s="4" t="s">
        <v>69</v>
      </c>
      <c r="B309" s="5" t="s">
        <v>311</v>
      </c>
      <c r="C309" s="5" t="s">
        <v>21</v>
      </c>
      <c r="D309" s="50">
        <v>3500</v>
      </c>
    </row>
    <row r="310" spans="1:4" ht="47.25">
      <c r="A310" s="11" t="s">
        <v>54</v>
      </c>
      <c r="B310" s="10" t="s">
        <v>312</v>
      </c>
      <c r="C310" s="10"/>
      <c r="D310" s="48">
        <f>D311</f>
        <v>26771.88</v>
      </c>
    </row>
    <row r="311" spans="1:4" ht="32.25" customHeight="1">
      <c r="A311" s="4" t="s">
        <v>178</v>
      </c>
      <c r="B311" s="5" t="s">
        <v>312</v>
      </c>
      <c r="C311" s="5" t="s">
        <v>53</v>
      </c>
      <c r="D311" s="50">
        <f>25751.88+1020</f>
        <v>26771.88</v>
      </c>
    </row>
    <row r="312" spans="1:4" s="39" customFormat="1" ht="18.75">
      <c r="A312" s="42" t="s">
        <v>3</v>
      </c>
      <c r="B312" s="43"/>
      <c r="C312" s="43"/>
      <c r="D312" s="44">
        <f>D13+D42+D90+D149+D172+D205+D238+D267+D278+D288+D304</f>
        <v>855992.1229999999</v>
      </c>
    </row>
  </sheetData>
  <sheetProtection/>
  <mergeCells count="10">
    <mergeCell ref="A11:A12"/>
    <mergeCell ref="B11:B12"/>
    <mergeCell ref="C11:C12"/>
    <mergeCell ref="C10:D10"/>
    <mergeCell ref="A3:D3"/>
    <mergeCell ref="A4:D4"/>
    <mergeCell ref="A5:D5"/>
    <mergeCell ref="B6:D6"/>
    <mergeCell ref="B7:D7"/>
    <mergeCell ref="A9:D9"/>
  </mergeCells>
  <printOptions/>
  <pageMargins left="0.17" right="0.16" top="0.42" bottom="0.25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2018-12-24T15:25:01Z</cp:lastPrinted>
  <dcterms:created xsi:type="dcterms:W3CDTF">1996-10-08T23:32:33Z</dcterms:created>
  <dcterms:modified xsi:type="dcterms:W3CDTF">2018-12-24T15:25:22Z</dcterms:modified>
  <cp:category/>
  <cp:version/>
  <cp:contentType/>
  <cp:contentStatus/>
</cp:coreProperties>
</file>